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ОНИТОРИНГ ПИТАНИЯ\"/>
    </mc:Choice>
  </mc:AlternateContent>
  <bookViews>
    <workbookView xWindow="360" yWindow="135" windowWidth="20955" windowHeight="96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8" i="1" l="1"/>
  <c r="G108" i="1"/>
  <c r="H108" i="1"/>
  <c r="I108" i="1"/>
  <c r="J108" i="1"/>
  <c r="L108" i="1"/>
  <c r="F93" i="1"/>
  <c r="G93" i="1"/>
  <c r="H93" i="1"/>
  <c r="I93" i="1"/>
  <c r="J93" i="1"/>
  <c r="L93" i="1"/>
  <c r="G33" i="1" l="1"/>
  <c r="H33" i="1"/>
  <c r="I33" i="1"/>
  <c r="J33" i="1"/>
  <c r="F33" i="1"/>
  <c r="F25" i="1"/>
  <c r="G19" i="1" l="1"/>
  <c r="H19" i="1"/>
  <c r="I19" i="1"/>
  <c r="J19" i="1"/>
  <c r="G11" i="1" l="1"/>
  <c r="H11" i="1"/>
  <c r="I11" i="1"/>
  <c r="J11" i="1"/>
  <c r="L11" i="1"/>
  <c r="F11" i="1"/>
  <c r="F53" i="1" l="1"/>
  <c r="H68" i="1" l="1"/>
  <c r="I68" i="1"/>
  <c r="J68" i="1"/>
  <c r="L68" i="1"/>
  <c r="G68" i="1"/>
  <c r="G123" i="1"/>
  <c r="H123" i="1"/>
  <c r="I123" i="1"/>
  <c r="J123" i="1"/>
  <c r="L123" i="1"/>
  <c r="G129" i="1"/>
  <c r="H129" i="1"/>
  <c r="I129" i="1"/>
  <c r="J129" i="1"/>
  <c r="L129" i="1"/>
  <c r="F129" i="1"/>
  <c r="J39" i="1" l="1"/>
  <c r="I39" i="1"/>
  <c r="H39" i="1"/>
  <c r="G39" i="1"/>
  <c r="F39" i="1"/>
  <c r="A153" i="1" l="1"/>
  <c r="L152" i="1"/>
  <c r="J152" i="1"/>
  <c r="I152" i="1"/>
  <c r="H152" i="1"/>
  <c r="G152" i="1"/>
  <c r="F152" i="1"/>
  <c r="B144" i="1"/>
  <c r="A144" i="1"/>
  <c r="L143" i="1"/>
  <c r="J143" i="1"/>
  <c r="I143" i="1"/>
  <c r="H143" i="1"/>
  <c r="G143" i="1"/>
  <c r="F143" i="1"/>
  <c r="A138" i="1"/>
  <c r="L137" i="1"/>
  <c r="J137" i="1"/>
  <c r="I137" i="1"/>
  <c r="H137" i="1"/>
  <c r="G137" i="1"/>
  <c r="F137" i="1"/>
  <c r="B130" i="1"/>
  <c r="A130" i="1"/>
  <c r="A124" i="1"/>
  <c r="F123" i="1"/>
  <c r="B115" i="1"/>
  <c r="A115" i="1"/>
  <c r="L114" i="1"/>
  <c r="J114" i="1"/>
  <c r="J124" i="1" s="1"/>
  <c r="I114" i="1"/>
  <c r="I124" i="1" s="1"/>
  <c r="H114" i="1"/>
  <c r="H124" i="1" s="1"/>
  <c r="G114" i="1"/>
  <c r="F114" i="1"/>
  <c r="A109" i="1"/>
  <c r="B100" i="1"/>
  <c r="A100" i="1"/>
  <c r="L99" i="1"/>
  <c r="J99" i="1"/>
  <c r="I99" i="1"/>
  <c r="H99" i="1"/>
  <c r="G99" i="1"/>
  <c r="F99" i="1"/>
  <c r="A94" i="1"/>
  <c r="B85" i="1"/>
  <c r="A85" i="1"/>
  <c r="L84" i="1"/>
  <c r="J84" i="1"/>
  <c r="I84" i="1"/>
  <c r="I94" i="1" s="1"/>
  <c r="H84" i="1"/>
  <c r="G84" i="1"/>
  <c r="F84" i="1"/>
  <c r="A78" i="1"/>
  <c r="L77" i="1"/>
  <c r="J77" i="1"/>
  <c r="J78" i="1" s="1"/>
  <c r="I77" i="1"/>
  <c r="I78" i="1" s="1"/>
  <c r="H77" i="1"/>
  <c r="H78" i="1" s="1"/>
  <c r="G77" i="1"/>
  <c r="G78" i="1" s="1"/>
  <c r="F77" i="1"/>
  <c r="B69" i="1"/>
  <c r="A69" i="1"/>
  <c r="L78" i="1"/>
  <c r="F68" i="1"/>
  <c r="B63" i="1"/>
  <c r="A63" i="1"/>
  <c r="L62" i="1"/>
  <c r="J62" i="1"/>
  <c r="I62" i="1"/>
  <c r="H62" i="1"/>
  <c r="G62" i="1"/>
  <c r="F62" i="1"/>
  <c r="F63" i="1" s="1"/>
  <c r="B54" i="1"/>
  <c r="A54" i="1"/>
  <c r="L53" i="1"/>
  <c r="J53" i="1"/>
  <c r="I53" i="1"/>
  <c r="H53" i="1"/>
  <c r="G53" i="1"/>
  <c r="B48" i="1"/>
  <c r="A48" i="1"/>
  <c r="L47" i="1"/>
  <c r="J47" i="1"/>
  <c r="J48" i="1" s="1"/>
  <c r="I47" i="1"/>
  <c r="I48" i="1" s="1"/>
  <c r="H47" i="1"/>
  <c r="H48" i="1" s="1"/>
  <c r="G47" i="1"/>
  <c r="G48" i="1" s="1"/>
  <c r="F47" i="1"/>
  <c r="F48" i="1" s="1"/>
  <c r="B40" i="1"/>
  <c r="A40" i="1"/>
  <c r="L39" i="1"/>
  <c r="B34" i="1"/>
  <c r="A34" i="1"/>
  <c r="L33" i="1"/>
  <c r="H34" i="1"/>
  <c r="F34" i="1"/>
  <c r="B26" i="1"/>
  <c r="A26" i="1"/>
  <c r="L25" i="1"/>
  <c r="J34" i="1"/>
  <c r="B20" i="1"/>
  <c r="A20" i="1"/>
  <c r="L19" i="1"/>
  <c r="L20" i="1" s="1"/>
  <c r="J20" i="1"/>
  <c r="H20" i="1"/>
  <c r="G20" i="1"/>
  <c r="F19" i="1"/>
  <c r="F20" i="1" s="1"/>
  <c r="B12" i="1"/>
  <c r="A12" i="1"/>
  <c r="J109" i="1" l="1"/>
  <c r="H109" i="1"/>
  <c r="J94" i="1"/>
  <c r="H94" i="1"/>
  <c r="G94" i="1"/>
  <c r="H63" i="1"/>
  <c r="J63" i="1"/>
  <c r="I63" i="1"/>
  <c r="L94" i="1"/>
  <c r="L63" i="1"/>
  <c r="L48" i="1"/>
  <c r="I153" i="1"/>
  <c r="J153" i="1"/>
  <c r="I109" i="1"/>
  <c r="L109" i="1"/>
  <c r="F94" i="1"/>
  <c r="F78" i="1"/>
  <c r="I34" i="1"/>
  <c r="G124" i="1"/>
  <c r="I138" i="1"/>
  <c r="F109" i="1"/>
  <c r="H153" i="1"/>
  <c r="H138" i="1"/>
  <c r="F138" i="1"/>
  <c r="G138" i="1"/>
  <c r="J138" i="1"/>
  <c r="G109" i="1"/>
  <c r="L153" i="1"/>
  <c r="G63" i="1"/>
  <c r="L138" i="1"/>
  <c r="G153" i="1"/>
  <c r="L34" i="1"/>
  <c r="F124" i="1"/>
  <c r="L124" i="1"/>
  <c r="G34" i="1"/>
  <c r="F153" i="1"/>
  <c r="J154" i="1" l="1"/>
  <c r="F154" i="1"/>
  <c r="H154" i="1"/>
  <c r="G154" i="1"/>
  <c r="L154" i="1"/>
  <c r="I20" i="1"/>
  <c r="I154" i="1" s="1"/>
</calcChain>
</file>

<file path=xl/sharedStrings.xml><?xml version="1.0" encoding="utf-8"?>
<sst xmlns="http://schemas.openxmlformats.org/spreadsheetml/2006/main" count="307" uniqueCount="122">
  <si>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</si>
  <si>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</si>
  <si>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</si>
  <si>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</si>
  <si>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</si>
  <si>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</si>
  <si>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</si>
  <si>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</si>
  <si>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</si>
  <si>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</si>
  <si>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</si>
  <si>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</si>
  <si>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</si>
  <si>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</si>
  <si>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</si>
  <si>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</si>
  <si>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</si>
  <si>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</si>
  <si>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</si>
  <si>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</si>
  <si>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</si>
  <si>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</si>
  <si>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</si>
  <si>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</si>
  <si>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</si>
  <si>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</si>
  <si>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</si>
  <si>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</si>
  <si>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</si>
  <si>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</si>
  <si>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</si>
  <si>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</si>
  <si>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</si>
  <si>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</si>
  <si>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</si>
  <si>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</si>
  <si>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 xml:space="preserve">Хлеб пшеничный </t>
  </si>
  <si>
    <t>Пюре картофельное</t>
  </si>
  <si>
    <t>Хлеб пшеничный</t>
  </si>
  <si>
    <t>Серова А.А.</t>
  </si>
  <si>
    <t>Чай с сахаром</t>
  </si>
  <si>
    <t>Напиток клубничный</t>
  </si>
  <si>
    <t>Директор МУП г.Нягани "Комбинат питания"</t>
  </si>
  <si>
    <t>3 блюдо</t>
  </si>
  <si>
    <t>Чай с сахаром с лимоном</t>
  </si>
  <si>
    <t>кисломол.</t>
  </si>
  <si>
    <t xml:space="preserve">Хлеб ржаной </t>
  </si>
  <si>
    <t>Картофель по -деревенски</t>
  </si>
  <si>
    <t>сладкое</t>
  </si>
  <si>
    <t>Макаронные изделия отварные150</t>
  </si>
  <si>
    <t>Сок фруктовый</t>
  </si>
  <si>
    <t>Хлеб пшеничный витаминный</t>
  </si>
  <si>
    <t>Хлеб ржаной</t>
  </si>
  <si>
    <t>Напиток из шиповника</t>
  </si>
  <si>
    <t xml:space="preserve">Напиток с витамином  "Витошка" </t>
  </si>
  <si>
    <t>Фрукт свежий</t>
  </si>
  <si>
    <t>Компот из свежих плодов</t>
  </si>
  <si>
    <t>Фрукт свежий или пюре фруктовое</t>
  </si>
  <si>
    <t>Суп картофельный с горохом,мясом говядины,гренками</t>
  </si>
  <si>
    <t>Тефтели из говядины с рисом "Ёжики"</t>
  </si>
  <si>
    <t xml:space="preserve">Пюре кртофельное </t>
  </si>
  <si>
    <t xml:space="preserve">Сок  фруктый </t>
  </si>
  <si>
    <t>Салат из овощей с кукурузой</t>
  </si>
  <si>
    <t>Щи из свежей капусты с картофелем и зеленью</t>
  </si>
  <si>
    <t>Пельмени отварные с маслом</t>
  </si>
  <si>
    <t>Узвар</t>
  </si>
  <si>
    <t>Помидоры свежие порциями, плов куриный.</t>
  </si>
  <si>
    <t>Салат "Паллада"</t>
  </si>
  <si>
    <t>Биточки рубленные из птицы</t>
  </si>
  <si>
    <t>Капуста тушеная</t>
  </si>
  <si>
    <t>Кисель из смородины</t>
  </si>
  <si>
    <t>Чай с лимоном</t>
  </si>
  <si>
    <t>Икра свекольная</t>
  </si>
  <si>
    <t>Суп картофельный с вермешелью,мясом птицы, зеленью</t>
  </si>
  <si>
    <t>Люля-кебаб из птицы</t>
  </si>
  <si>
    <t>Шоколад или пастилка</t>
  </si>
  <si>
    <t>Мармелад или зефир</t>
  </si>
  <si>
    <t>Кофейный напиток или напиток из Цикория с молоком.</t>
  </si>
  <si>
    <t>Салат из свежих помидоров с перцем</t>
  </si>
  <si>
    <t xml:space="preserve">Кофейный напиток </t>
  </si>
  <si>
    <t>Икра кабачковая ПП</t>
  </si>
  <si>
    <t>Биточки особые с соусом томатным</t>
  </si>
  <si>
    <t>Макаронные изделия отварные</t>
  </si>
  <si>
    <t>Шоколад или батончик злаковый</t>
  </si>
  <si>
    <t>Печенье или вафли</t>
  </si>
  <si>
    <t>Котлеты по-Волжски с соусом томатным или рыба тушеная в томате с овощами</t>
  </si>
  <si>
    <t>Рис отварной</t>
  </si>
  <si>
    <t>Йогурт или Снежок (125/200)</t>
  </si>
  <si>
    <t>Какао с молоком и витаминами "Витошка"</t>
  </si>
  <si>
    <t>Огурец соленый или зеленый горошек отварной, котлеты по-Хлыновски, макаронные изделия отварные</t>
  </si>
  <si>
    <t>Йогурт или снежок(125/200)</t>
  </si>
  <si>
    <t>Свекольник с мясом говядины, зеленью</t>
  </si>
  <si>
    <t xml:space="preserve">Запеканка из творога с молоком сгущены или пудинг творожный запеченый с молоком сгущеным, бутерброд с джемом </t>
  </si>
  <si>
    <t>Перец свежий порциями,тефтели рыбные с соусом томатным, пюре картофельное.</t>
  </si>
  <si>
    <t>Омлет натуральный с маслом или каша рисовая молочная жидкая с маслом.</t>
  </si>
  <si>
    <t>Суп картофельный с рыбой, зеленью</t>
  </si>
  <si>
    <t>Азу, помидоры свежие порциями</t>
  </si>
  <si>
    <t>Икра морковная</t>
  </si>
  <si>
    <t>Сердце в соусе или печень по-Строгоновски</t>
  </si>
  <si>
    <t>Каша гречневаяя рассыпчатая</t>
  </si>
  <si>
    <t>Салат из свеклы с сыром</t>
  </si>
  <si>
    <t>Курица по -Сицилийски</t>
  </si>
  <si>
    <t>Сложный гарнир (картофель отварной/фасоль отварная)</t>
  </si>
  <si>
    <t>Салат "Мазайка"</t>
  </si>
  <si>
    <t>Рассольник "Ленинградский" с мясом птицы, зеленью</t>
  </si>
  <si>
    <t xml:space="preserve">Жаркое по-домашнему </t>
  </si>
  <si>
    <t>Компот из кураги</t>
  </si>
  <si>
    <t>Огурцы свежие порционно, котлеты рубленные из птицы, макаронные изделия отварные, бутерброд с шоколадным маслом</t>
  </si>
  <si>
    <t>Огурец соленый, голубцы "Ленивые" с соусом сметанным с томатом, бутерброд горячий с сыром</t>
  </si>
  <si>
    <t>Котлета"Домашняя" с соусом томатным</t>
  </si>
  <si>
    <t>Каша молочная"Дружба" с маслом, или каша пшенная молочная жидкая с маслом, сыр (порциями), или сыр плавленный (в индивидуальной упаковке)</t>
  </si>
  <si>
    <t>Салат "Зеленый" с помидорами</t>
  </si>
  <si>
    <t>Борщ "Сибирский" с мясными фрикадельками, зеленью</t>
  </si>
  <si>
    <t>Напиток Вишневый</t>
  </si>
  <si>
    <t>Суп сырный с мясом птицы и зеленью</t>
  </si>
  <si>
    <t>Оладьи ПП с джемом или бутертрод горячий с колбасой вареной и сыром</t>
  </si>
  <si>
    <t>Салат зеленый с огурцами и помидорами с растительным маслом</t>
  </si>
  <si>
    <t>Солянка домашняя со сметаной, зеленью</t>
  </si>
  <si>
    <t>Кукуруза консервированная или салат "Дальневосточный", зразы"Школьные"с соусом томатным, рис припущенный или "Ризотто"</t>
  </si>
  <si>
    <t>Суп "Крестьянский" с крупой , мясом говядины, зеленью</t>
  </si>
  <si>
    <t>Фрукты свежий</t>
  </si>
  <si>
    <t>МАОУ г Нягани "СОШ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</si>
</sst>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5" x14ac:knownFonts="1">
    <font>
      <sz val="11"/>
      <color theme="1"/>
      <name val="Calibri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4C4C4C"/>
      <name val="Times New Roman"/>
      <family val="1"/>
      <charset val="204"/>
    </font>
    <font>
      <sz val="12"/>
      <color rgb="FF2D2D2D"/>
      <name val="Times New Roman"/>
      <family val="1"/>
      <charset val="204"/>
    </font>
    <font>
      <sz val="12"/>
      <color rgb="FF4C4C4C"/>
      <name val="Times New Roman"/>
      <family val="1"/>
      <charset val="204"/>
    </font>
    <font>
      <b/>
      <sz val="12"/>
      <color rgb="FF2D2D2D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2D2D2D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0" xfId="0" applyFont="1" applyFill="1"/>
    <xf numFmtId="2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/>
    </xf>
    <xf numFmtId="0" fontId="3" fillId="2" borderId="1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left" vertical="top" wrapText="1" indent="1"/>
    </xf>
    <xf numFmtId="0" fontId="2" fillId="3" borderId="1" xfId="0" applyFont="1" applyFill="1" applyBorder="1" applyAlignment="1">
      <alignment vertical="top" wrapText="1"/>
    </xf>
    <xf numFmtId="1" fontId="2" fillId="3" borderId="1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2" fontId="2" fillId="4" borderId="1" xfId="0" applyNumberFormat="1" applyFont="1" applyFill="1" applyBorder="1" applyAlignment="1">
      <alignment horizontal="center" vertical="top" wrapText="1"/>
    </xf>
    <xf numFmtId="0" fontId="1" fillId="5" borderId="1" xfId="0" applyFont="1" applyFill="1" applyBorder="1" applyProtection="1">
      <protection locked="0"/>
    </xf>
    <xf numFmtId="1" fontId="2" fillId="5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right"/>
      <protection locked="0"/>
    </xf>
    <xf numFmtId="1" fontId="2" fillId="4" borderId="1" xfId="0" applyNumberFormat="1" applyFont="1" applyFill="1" applyBorder="1" applyAlignment="1">
      <alignment horizontal="left" vertical="top" wrapText="1" indent="1"/>
    </xf>
    <xf numFmtId="0" fontId="2" fillId="6" borderId="1" xfId="0" applyFont="1" applyFill="1" applyBorder="1" applyAlignment="1">
      <alignment vertical="top" wrapText="1"/>
    </xf>
    <xf numFmtId="1" fontId="2" fillId="6" borderId="1" xfId="0" applyNumberFormat="1" applyFont="1" applyFill="1" applyBorder="1" applyAlignment="1">
      <alignment horizontal="center" vertical="top" wrapText="1"/>
    </xf>
    <xf numFmtId="2" fontId="2" fillId="6" borderId="1" xfId="0" applyNumberFormat="1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vertical="top" wrapText="1"/>
    </xf>
    <xf numFmtId="1" fontId="2" fillId="7" borderId="1" xfId="0" applyNumberFormat="1" applyFont="1" applyFill="1" applyBorder="1" applyAlignment="1">
      <alignment horizontal="center" vertical="top" wrapText="1"/>
    </xf>
    <xf numFmtId="2" fontId="2" fillId="7" borderId="1" xfId="0" applyNumberFormat="1" applyFont="1" applyFill="1" applyBorder="1" applyAlignment="1">
      <alignment horizontal="center" vertical="top" wrapText="1"/>
    </xf>
    <xf numFmtId="0" fontId="11" fillId="5" borderId="1" xfId="0" applyFont="1" applyFill="1" applyBorder="1" applyAlignment="1" applyProtection="1">
      <alignment horizontal="left" vertical="center" wrapText="1"/>
      <protection locked="0"/>
    </xf>
    <xf numFmtId="0" fontId="12" fillId="5" borderId="1" xfId="0" applyFont="1" applyFill="1" applyBorder="1" applyAlignment="1" applyProtection="1">
      <alignment wrapText="1"/>
      <protection locked="0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1" fontId="12" fillId="5" borderId="1" xfId="0" applyNumberFormat="1" applyFont="1" applyFill="1" applyBorder="1" applyAlignment="1" applyProtection="1">
      <alignment horizontal="center" vertical="center"/>
      <protection locked="0"/>
    </xf>
    <xf numFmtId="1" fontId="12" fillId="5" borderId="1" xfId="0" applyNumberFormat="1" applyFont="1" applyFill="1" applyBorder="1" applyAlignment="1" applyProtection="1">
      <alignment horizontal="center"/>
      <protection locked="0"/>
    </xf>
    <xf numFmtId="1" fontId="2" fillId="2" borderId="0" xfId="0" applyNumberFormat="1" applyFont="1" applyFill="1"/>
    <xf numFmtId="164" fontId="12" fillId="5" borderId="1" xfId="0" applyNumberFormat="1" applyFont="1" applyFill="1" applyBorder="1" applyAlignment="1" applyProtection="1">
      <alignment horizontal="center" vertical="center"/>
      <protection locked="0"/>
    </xf>
    <xf numFmtId="164" fontId="12" fillId="5" borderId="1" xfId="0" applyNumberFormat="1" applyFont="1" applyFill="1" applyBorder="1" applyAlignment="1" applyProtection="1">
      <alignment horizontal="center"/>
      <protection locked="0"/>
    </xf>
    <xf numFmtId="4" fontId="1" fillId="2" borderId="1" xfId="0" applyNumberFormat="1" applyFont="1" applyFill="1" applyBorder="1" applyAlignment="1">
      <alignment horizontal="center" vertical="center" wrapText="1"/>
    </xf>
    <xf numFmtId="2" fontId="11" fillId="5" borderId="1" xfId="0" applyNumberFormat="1" applyFont="1" applyFill="1" applyBorder="1" applyAlignment="1" applyProtection="1">
      <alignment horizontal="center" vertical="center"/>
      <protection locked="0"/>
    </xf>
    <xf numFmtId="2" fontId="11" fillId="5" borderId="1" xfId="0" applyNumberFormat="1" applyFont="1" applyFill="1" applyBorder="1" applyAlignment="1" applyProtection="1">
      <alignment horizontal="center"/>
      <protection locked="0"/>
    </xf>
    <xf numFmtId="0" fontId="12" fillId="5" borderId="1" xfId="0" applyFont="1" applyFill="1" applyBorder="1" applyAlignment="1" applyProtection="1">
      <alignment horizontal="center" vertical="center"/>
      <protection locked="0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 applyProtection="1">
      <alignment horizontal="left" vertical="center" wrapText="1"/>
      <protection locked="0"/>
    </xf>
    <xf numFmtId="0" fontId="12" fillId="5" borderId="1" xfId="0" applyFont="1" applyFill="1" applyBorder="1" applyAlignment="1" applyProtection="1">
      <alignment horizontal="left" wrapText="1"/>
      <protection locked="0"/>
    </xf>
    <xf numFmtId="0" fontId="12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4" fontId="2" fillId="2" borderId="1" xfId="0" applyNumberFormat="1" applyFont="1" applyFill="1" applyBorder="1" applyAlignment="1">
      <alignment horizontal="center" vertical="top" wrapText="1"/>
    </xf>
    <xf numFmtId="165" fontId="2" fillId="2" borderId="1" xfId="0" applyNumberFormat="1" applyFont="1" applyFill="1" applyBorder="1" applyAlignment="1">
      <alignment horizontal="center" vertical="top" wrapText="1"/>
    </xf>
    <xf numFmtId="2" fontId="12" fillId="5" borderId="1" xfId="0" applyNumberFormat="1" applyFont="1" applyFill="1" applyBorder="1" applyAlignment="1" applyProtection="1">
      <alignment horizontal="center" vertical="center"/>
      <protection locked="0"/>
    </xf>
    <xf numFmtId="2" fontId="12" fillId="5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vertical="center"/>
    </xf>
    <xf numFmtId="0" fontId="1" fillId="0" borderId="0" xfId="0" applyFont="1" applyFill="1"/>
    <xf numFmtId="1" fontId="11" fillId="5" borderId="1" xfId="0" applyNumberFormat="1" applyFont="1" applyFill="1" applyBorder="1" applyAlignment="1" applyProtection="1">
      <alignment horizontal="center" vertical="center"/>
      <protection locked="0"/>
    </xf>
    <xf numFmtId="164" fontId="11" fillId="5" borderId="1" xfId="0" applyNumberFormat="1" applyFont="1" applyFill="1" applyBorder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2" fillId="5" borderId="0" xfId="0" applyFont="1" applyFill="1"/>
    <xf numFmtId="0" fontId="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vertical="center"/>
    </xf>
    <xf numFmtId="0" fontId="2" fillId="0" borderId="0" xfId="0" applyFont="1" applyFill="1"/>
    <xf numFmtId="0" fontId="12" fillId="2" borderId="1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 applyProtection="1">
      <alignment horizontal="left"/>
      <protection locked="0"/>
    </xf>
    <xf numFmtId="0" fontId="8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 applyProtection="1">
      <alignment horizontal="left" wrapText="1"/>
      <protection locked="0"/>
    </xf>
    <xf numFmtId="0" fontId="2" fillId="5" borderId="1" xfId="0" applyFont="1" applyFill="1" applyBorder="1" applyAlignment="1" applyProtection="1">
      <alignment horizontal="left" wrapText="1"/>
      <protection locked="0"/>
    </xf>
    <xf numFmtId="0" fontId="8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4"/>
  <sheetViews>
    <sheetView tabSelected="1" zoomScaleNormal="100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ColWidth="9.140625" defaultRowHeight="15.75" x14ac:dyDescent="0.25"/>
  <cols>
    <col min="1" max="1" width="5.42578125" style="3" customWidth="1"/>
    <col min="2" max="2" width="7.7109375" style="3" customWidth="1"/>
    <col min="3" max="3" width="9.28515625" style="13" customWidth="1"/>
    <col min="4" max="4" width="17.28515625" style="13" customWidth="1"/>
    <col min="5" max="5" width="36.28515625" style="3" customWidth="1"/>
    <col min="6" max="6" width="12.85546875" style="3" customWidth="1"/>
    <col min="7" max="7" width="11.5703125" style="3" customWidth="1"/>
    <col min="8" max="8" width="9.42578125" style="3" customWidth="1"/>
    <col min="9" max="9" width="7.140625" style="3" customWidth="1"/>
    <col min="10" max="10" width="9.5703125" style="3" customWidth="1"/>
    <col min="11" max="11" width="12.140625" style="3" customWidth="1"/>
    <col min="12" max="16384" width="9.140625" style="3"/>
  </cols>
  <sheetData>
    <row r="1" spans="1:14" x14ac:dyDescent="0.25">
      <c r="A1" s="6" t="s">
        <v>7</v>
      </c>
      <c r="B1" s="1"/>
      <c r="C1" s="91" t="s">
        <v>121</v>
      </c>
      <c r="D1" s="91"/>
      <c r="E1" s="91"/>
      <c r="F1" s="7" t="s">
        <v>16</v>
      </c>
      <c r="G1" s="1" t="s">
        <v>17</v>
      </c>
      <c r="H1" s="87" t="s">
        <v>42</v>
      </c>
      <c r="I1" s="87"/>
      <c r="J1" s="87"/>
      <c r="K1" s="87"/>
      <c r="L1" s="1"/>
    </row>
    <row r="2" spans="1:14" x14ac:dyDescent="0.25">
      <c r="A2" s="8" t="s">
        <v>6</v>
      </c>
      <c r="B2" s="1"/>
      <c r="C2" s="1"/>
      <c r="D2" s="6"/>
      <c r="E2" s="1"/>
      <c r="F2" s="1"/>
      <c r="G2" s="1" t="s">
        <v>18</v>
      </c>
      <c r="H2" s="88" t="s">
        <v>39</v>
      </c>
      <c r="I2" s="88"/>
      <c r="J2" s="88"/>
      <c r="K2" s="88"/>
      <c r="L2" s="1"/>
    </row>
    <row r="3" spans="1:14" ht="17.25" customHeight="1" x14ac:dyDescent="0.25">
      <c r="A3" s="9" t="s">
        <v>8</v>
      </c>
      <c r="B3" s="1"/>
      <c r="C3" s="1"/>
      <c r="D3" s="10"/>
      <c r="E3" s="26" t="s">
        <v>9</v>
      </c>
      <c r="F3" s="1"/>
      <c r="G3" s="1" t="s">
        <v>19</v>
      </c>
      <c r="H3" s="27">
        <v>3</v>
      </c>
      <c r="I3" s="27">
        <v>3</v>
      </c>
      <c r="J3" s="27">
        <v>2025</v>
      </c>
      <c r="K3" s="11"/>
      <c r="L3" s="1"/>
    </row>
    <row r="4" spans="1:14" x14ac:dyDescent="0.25">
      <c r="A4" s="1"/>
      <c r="B4" s="1"/>
      <c r="C4" s="1"/>
      <c r="D4" s="9"/>
      <c r="E4" s="1"/>
      <c r="F4" s="1"/>
      <c r="G4" s="1"/>
      <c r="H4" s="12" t="s">
        <v>33</v>
      </c>
      <c r="I4" s="12" t="s">
        <v>34</v>
      </c>
      <c r="J4" s="12" t="s">
        <v>35</v>
      </c>
      <c r="K4" s="1"/>
      <c r="L4" s="1"/>
    </row>
    <row r="5" spans="1:14" ht="42.75" x14ac:dyDescent="0.25">
      <c r="A5" s="77" t="s">
        <v>14</v>
      </c>
      <c r="B5" s="77" t="s">
        <v>15</v>
      </c>
      <c r="C5" s="78" t="s">
        <v>0</v>
      </c>
      <c r="D5" s="78" t="s">
        <v>13</v>
      </c>
      <c r="E5" s="78" t="s">
        <v>12</v>
      </c>
      <c r="F5" s="78" t="s">
        <v>31</v>
      </c>
      <c r="G5" s="78" t="s">
        <v>1</v>
      </c>
      <c r="H5" s="78" t="s">
        <v>2</v>
      </c>
      <c r="I5" s="78" t="s">
        <v>3</v>
      </c>
      <c r="J5" s="78" t="s">
        <v>10</v>
      </c>
      <c r="K5" s="78" t="s">
        <v>11</v>
      </c>
      <c r="L5" s="78" t="s">
        <v>32</v>
      </c>
    </row>
    <row r="6" spans="1:14" ht="74.25" customHeight="1" x14ac:dyDescent="0.25">
      <c r="A6" s="2">
        <v>1</v>
      </c>
      <c r="B6" s="2">
        <v>1</v>
      </c>
      <c r="C6" s="70" t="s">
        <v>20</v>
      </c>
      <c r="D6" s="42" t="s">
        <v>21</v>
      </c>
      <c r="E6" s="40" t="s">
        <v>110</v>
      </c>
      <c r="F6" s="44">
        <v>225</v>
      </c>
      <c r="G6" s="47">
        <v>12.6</v>
      </c>
      <c r="H6" s="47">
        <v>15.9</v>
      </c>
      <c r="I6" s="47">
        <v>30</v>
      </c>
      <c r="J6" s="47">
        <v>310.7</v>
      </c>
      <c r="K6" s="52">
        <v>84</v>
      </c>
      <c r="L6" s="50">
        <v>83</v>
      </c>
    </row>
    <row r="7" spans="1:14" x14ac:dyDescent="0.25">
      <c r="A7" s="2"/>
      <c r="B7" s="2"/>
      <c r="C7" s="2"/>
      <c r="D7" s="42" t="s">
        <v>24</v>
      </c>
      <c r="E7" s="40" t="s">
        <v>57</v>
      </c>
      <c r="F7" s="44">
        <v>100</v>
      </c>
      <c r="G7" s="47">
        <v>0.6</v>
      </c>
      <c r="H7" s="47">
        <v>0.4</v>
      </c>
      <c r="I7" s="47">
        <v>15</v>
      </c>
      <c r="J7" s="47">
        <v>68.400000000000006</v>
      </c>
      <c r="K7" s="52">
        <v>82</v>
      </c>
      <c r="L7" s="50">
        <v>53</v>
      </c>
    </row>
    <row r="8" spans="1:14" ht="30" x14ac:dyDescent="0.25">
      <c r="A8" s="2"/>
      <c r="B8" s="2"/>
      <c r="C8" s="2"/>
      <c r="D8" s="42" t="s">
        <v>22</v>
      </c>
      <c r="E8" s="40" t="s">
        <v>88</v>
      </c>
      <c r="F8" s="45">
        <v>200</v>
      </c>
      <c r="G8" s="48">
        <v>3.8</v>
      </c>
      <c r="H8" s="48">
        <v>3.2</v>
      </c>
      <c r="I8" s="48">
        <v>24.4</v>
      </c>
      <c r="J8" s="48">
        <v>140.30000000000001</v>
      </c>
      <c r="K8" s="52">
        <v>502</v>
      </c>
      <c r="L8" s="51">
        <v>32.200000000000003</v>
      </c>
    </row>
    <row r="9" spans="1:14" x14ac:dyDescent="0.25">
      <c r="A9" s="2"/>
      <c r="B9" s="2"/>
      <c r="C9" s="2"/>
      <c r="D9" s="42" t="s">
        <v>23</v>
      </c>
      <c r="E9" s="41" t="s">
        <v>38</v>
      </c>
      <c r="F9" s="45">
        <v>30</v>
      </c>
      <c r="G9" s="48">
        <v>2.2000000000000002</v>
      </c>
      <c r="H9" s="48">
        <v>0.2</v>
      </c>
      <c r="I9" s="48">
        <v>14.3</v>
      </c>
      <c r="J9" s="48">
        <v>68.099999999999994</v>
      </c>
      <c r="K9" s="52">
        <v>573</v>
      </c>
      <c r="L9" s="51">
        <v>3.8</v>
      </c>
    </row>
    <row r="10" spans="1:14" ht="15.6" customHeight="1" x14ac:dyDescent="0.25">
      <c r="A10" s="2"/>
      <c r="B10" s="2"/>
      <c r="C10" s="2"/>
      <c r="D10" s="43"/>
      <c r="E10" s="41"/>
      <c r="F10" s="45"/>
      <c r="G10" s="48"/>
      <c r="H10" s="48"/>
      <c r="I10" s="48"/>
      <c r="J10" s="48"/>
      <c r="K10" s="53"/>
      <c r="L10" s="51"/>
      <c r="N10" s="46"/>
    </row>
    <row r="11" spans="1:14" x14ac:dyDescent="0.25">
      <c r="A11" s="2"/>
      <c r="B11" s="2"/>
      <c r="C11" s="2"/>
      <c r="D11" s="30" t="s">
        <v>30</v>
      </c>
      <c r="E11" s="31"/>
      <c r="F11" s="49">
        <f>F6+F7+F8+F9+F10</f>
        <v>555</v>
      </c>
      <c r="G11" s="49">
        <f>G6+G7+G8+G9+G10</f>
        <v>19.2</v>
      </c>
      <c r="H11" s="49">
        <f>H6+H7+H8+H9+H10</f>
        <v>19.7</v>
      </c>
      <c r="I11" s="49">
        <f>I6+I7+I8+I9+I10</f>
        <v>83.7</v>
      </c>
      <c r="J11" s="49">
        <f>J6+J7+J8+J9+J10</f>
        <v>587.50000000000011</v>
      </c>
      <c r="K11" s="18"/>
      <c r="L11" s="18">
        <f>L6+L7+L8+L9+L10</f>
        <v>172</v>
      </c>
    </row>
    <row r="12" spans="1:14" x14ac:dyDescent="0.25">
      <c r="A12" s="2">
        <f>A6</f>
        <v>1</v>
      </c>
      <c r="B12" s="2">
        <f>B6</f>
        <v>1</v>
      </c>
      <c r="C12" s="70" t="s">
        <v>25</v>
      </c>
      <c r="D12" s="56" t="s">
        <v>26</v>
      </c>
      <c r="E12" s="54" t="s">
        <v>111</v>
      </c>
      <c r="F12" s="44">
        <v>60</v>
      </c>
      <c r="G12" s="47">
        <v>0.7</v>
      </c>
      <c r="H12" s="47">
        <v>3.7</v>
      </c>
      <c r="I12" s="47">
        <v>5.2</v>
      </c>
      <c r="J12" s="47">
        <v>45.9</v>
      </c>
      <c r="K12" s="53">
        <v>20</v>
      </c>
      <c r="L12" s="50">
        <v>32.479999999999997</v>
      </c>
    </row>
    <row r="13" spans="1:14" ht="30.6" customHeight="1" x14ac:dyDescent="0.25">
      <c r="A13" s="2"/>
      <c r="B13" s="2"/>
      <c r="C13" s="2"/>
      <c r="D13" s="56" t="s">
        <v>27</v>
      </c>
      <c r="E13" s="55" t="s">
        <v>58</v>
      </c>
      <c r="F13" s="44">
        <v>225</v>
      </c>
      <c r="G13" s="47">
        <v>6.9</v>
      </c>
      <c r="H13" s="47">
        <v>7.5</v>
      </c>
      <c r="I13" s="47">
        <v>24.5</v>
      </c>
      <c r="J13" s="47">
        <v>246.3</v>
      </c>
      <c r="K13" s="53">
        <v>139</v>
      </c>
      <c r="L13" s="50">
        <v>72</v>
      </c>
    </row>
    <row r="14" spans="1:14" x14ac:dyDescent="0.25">
      <c r="A14" s="2"/>
      <c r="B14" s="2"/>
      <c r="C14" s="2"/>
      <c r="D14" s="56" t="s">
        <v>28</v>
      </c>
      <c r="E14" s="55" t="s">
        <v>59</v>
      </c>
      <c r="F14" s="45">
        <v>100</v>
      </c>
      <c r="G14" s="48">
        <v>11.6</v>
      </c>
      <c r="H14" s="48">
        <v>10.5</v>
      </c>
      <c r="I14" s="48">
        <v>14.1</v>
      </c>
      <c r="J14" s="48">
        <v>232.9</v>
      </c>
      <c r="K14" s="53">
        <v>174</v>
      </c>
      <c r="L14" s="51">
        <v>82.42</v>
      </c>
    </row>
    <row r="15" spans="1:14" x14ac:dyDescent="0.25">
      <c r="A15" s="2"/>
      <c r="B15" s="2"/>
      <c r="C15" s="2"/>
      <c r="D15" s="56" t="s">
        <v>29</v>
      </c>
      <c r="E15" s="55" t="s">
        <v>60</v>
      </c>
      <c r="F15" s="45">
        <v>150</v>
      </c>
      <c r="G15" s="48">
        <v>3.2</v>
      </c>
      <c r="H15" s="48">
        <v>5.3</v>
      </c>
      <c r="I15" s="48">
        <v>31.4</v>
      </c>
      <c r="J15" s="48">
        <v>106.9</v>
      </c>
      <c r="K15" s="53">
        <v>520</v>
      </c>
      <c r="L15" s="51">
        <v>34.22</v>
      </c>
    </row>
    <row r="16" spans="1:14" x14ac:dyDescent="0.25">
      <c r="A16" s="2"/>
      <c r="B16" s="2"/>
      <c r="C16" s="2"/>
      <c r="D16" s="57" t="s">
        <v>43</v>
      </c>
      <c r="E16" s="55" t="s">
        <v>61</v>
      </c>
      <c r="F16" s="45">
        <v>200</v>
      </c>
      <c r="G16" s="48">
        <v>1</v>
      </c>
      <c r="H16" s="48">
        <v>0.2</v>
      </c>
      <c r="I16" s="48">
        <v>19.600000000000001</v>
      </c>
      <c r="J16" s="48">
        <v>83.4</v>
      </c>
      <c r="K16" s="53">
        <v>389</v>
      </c>
      <c r="L16" s="51">
        <v>30.2</v>
      </c>
    </row>
    <row r="17" spans="1:12" x14ac:dyDescent="0.25">
      <c r="A17" s="2"/>
      <c r="B17" s="2"/>
      <c r="C17" s="2"/>
      <c r="D17" s="58" t="s">
        <v>23</v>
      </c>
      <c r="E17" s="41" t="s">
        <v>51</v>
      </c>
      <c r="F17" s="45">
        <v>20</v>
      </c>
      <c r="G17" s="48">
        <v>1.5</v>
      </c>
      <c r="H17" s="48">
        <v>0.1</v>
      </c>
      <c r="I17" s="48">
        <v>9.6999999999999993</v>
      </c>
      <c r="J17" s="48">
        <v>45.9</v>
      </c>
      <c r="K17" s="53">
        <v>573</v>
      </c>
      <c r="L17" s="51">
        <v>2.8</v>
      </c>
    </row>
    <row r="18" spans="1:12" ht="17.25" customHeight="1" x14ac:dyDescent="0.25">
      <c r="A18" s="2"/>
      <c r="B18" s="2"/>
      <c r="C18" s="2"/>
      <c r="D18" s="56" t="s">
        <v>23</v>
      </c>
      <c r="E18" s="41" t="s">
        <v>52</v>
      </c>
      <c r="F18" s="45">
        <v>30</v>
      </c>
      <c r="G18" s="48">
        <v>2</v>
      </c>
      <c r="H18" s="48">
        <v>0.3</v>
      </c>
      <c r="I18" s="48">
        <v>12.7</v>
      </c>
      <c r="J18" s="48">
        <v>61.2</v>
      </c>
      <c r="K18" s="53">
        <v>573</v>
      </c>
      <c r="L18" s="51">
        <v>3.88</v>
      </c>
    </row>
    <row r="19" spans="1:12" x14ac:dyDescent="0.25">
      <c r="A19" s="2"/>
      <c r="B19" s="2"/>
      <c r="C19" s="2"/>
      <c r="D19" s="28" t="s">
        <v>30</v>
      </c>
      <c r="E19" s="29"/>
      <c r="F19" s="59">
        <f>SUM(F12:F18)</f>
        <v>785</v>
      </c>
      <c r="G19" s="59">
        <f>SUM(G12:G18)</f>
        <v>26.9</v>
      </c>
      <c r="H19" s="59">
        <f>SUM(H12:H18)</f>
        <v>27.6</v>
      </c>
      <c r="I19" s="59">
        <f>SUM(I12:I18)</f>
        <v>117.19999999999999</v>
      </c>
      <c r="J19" s="59">
        <f>SUM(J12:J18)</f>
        <v>822.5</v>
      </c>
      <c r="K19" s="16"/>
      <c r="L19" s="15">
        <f>SUM(L12:L18)</f>
        <v>258</v>
      </c>
    </row>
    <row r="20" spans="1:12" ht="14.25" customHeight="1" x14ac:dyDescent="0.25">
      <c r="A20" s="2">
        <f>A6</f>
        <v>1</v>
      </c>
      <c r="B20" s="2">
        <f>B6</f>
        <v>1</v>
      </c>
      <c r="C20" s="82" t="s">
        <v>4</v>
      </c>
      <c r="D20" s="83"/>
      <c r="E20" s="23"/>
      <c r="F20" s="24">
        <f>F11+F19</f>
        <v>1340</v>
      </c>
      <c r="G20" s="25">
        <f>G11+G19</f>
        <v>46.099999999999994</v>
      </c>
      <c r="H20" s="25">
        <f>H11+H19</f>
        <v>47.3</v>
      </c>
      <c r="I20" s="25">
        <f>I11+I19</f>
        <v>200.89999999999998</v>
      </c>
      <c r="J20" s="25">
        <f>J11+J19</f>
        <v>1410</v>
      </c>
      <c r="K20" s="24"/>
      <c r="L20" s="25">
        <f>L11+L19</f>
        <v>430</v>
      </c>
    </row>
    <row r="21" spans="1:12" ht="45" x14ac:dyDescent="0.25">
      <c r="A21" s="2">
        <v>1</v>
      </c>
      <c r="B21" s="2">
        <v>2</v>
      </c>
      <c r="C21" s="74" t="s">
        <v>20</v>
      </c>
      <c r="D21" s="42" t="s">
        <v>21</v>
      </c>
      <c r="E21" s="40" t="s">
        <v>89</v>
      </c>
      <c r="F21" s="44">
        <v>220</v>
      </c>
      <c r="G21" s="47">
        <v>87.28</v>
      </c>
      <c r="H21" s="47">
        <v>87.28</v>
      </c>
      <c r="I21" s="47">
        <v>87.28</v>
      </c>
      <c r="J21" s="47">
        <v>375.5</v>
      </c>
      <c r="K21" s="52">
        <v>353</v>
      </c>
      <c r="L21" s="50">
        <v>87.28</v>
      </c>
    </row>
    <row r="22" spans="1:12" ht="21" customHeight="1" x14ac:dyDescent="0.25">
      <c r="A22" s="2"/>
      <c r="B22" s="2"/>
      <c r="C22" s="1"/>
      <c r="D22" s="42" t="s">
        <v>45</v>
      </c>
      <c r="E22" s="40" t="s">
        <v>90</v>
      </c>
      <c r="F22" s="45">
        <v>125</v>
      </c>
      <c r="G22" s="48">
        <v>76</v>
      </c>
      <c r="H22" s="48">
        <v>76</v>
      </c>
      <c r="I22" s="48">
        <v>76</v>
      </c>
      <c r="J22" s="48">
        <v>60</v>
      </c>
      <c r="K22" s="52">
        <v>470</v>
      </c>
      <c r="L22" s="51">
        <v>76</v>
      </c>
    </row>
    <row r="23" spans="1:12" ht="18.75" customHeight="1" x14ac:dyDescent="0.25">
      <c r="A23" s="2"/>
      <c r="B23" s="2"/>
      <c r="C23" s="1"/>
      <c r="D23" s="42" t="s">
        <v>22</v>
      </c>
      <c r="E23" s="41" t="s">
        <v>40</v>
      </c>
      <c r="F23" s="45">
        <v>200</v>
      </c>
      <c r="G23" s="48">
        <v>3.1</v>
      </c>
      <c r="H23" s="48">
        <v>3.1</v>
      </c>
      <c r="I23" s="48">
        <v>3.1</v>
      </c>
      <c r="J23" s="48">
        <v>41.1</v>
      </c>
      <c r="K23" s="52">
        <v>457</v>
      </c>
      <c r="L23" s="51">
        <v>3.1</v>
      </c>
    </row>
    <row r="24" spans="1:12" x14ac:dyDescent="0.25">
      <c r="A24" s="2"/>
      <c r="B24" s="2"/>
      <c r="C24" s="1"/>
      <c r="D24" s="43" t="s">
        <v>23</v>
      </c>
      <c r="E24" s="41" t="s">
        <v>51</v>
      </c>
      <c r="F24" s="45">
        <v>30</v>
      </c>
      <c r="G24" s="48">
        <v>5.62</v>
      </c>
      <c r="H24" s="48">
        <v>5.62</v>
      </c>
      <c r="I24" s="48">
        <v>5.62</v>
      </c>
      <c r="J24" s="48">
        <v>68.099999999999994</v>
      </c>
      <c r="K24" s="53">
        <v>573</v>
      </c>
      <c r="L24" s="51">
        <v>5.62</v>
      </c>
    </row>
    <row r="25" spans="1:12" x14ac:dyDescent="0.25">
      <c r="A25" s="2"/>
      <c r="B25" s="2"/>
      <c r="C25" s="1"/>
      <c r="D25" s="32" t="s">
        <v>30</v>
      </c>
      <c r="E25" s="5"/>
      <c r="F25" s="60">
        <f>F21+F22+F23+F24</f>
        <v>575</v>
      </c>
      <c r="G25" s="60">
        <v>19.200000000000003</v>
      </c>
      <c r="H25" s="60">
        <v>19.700000000000003</v>
      </c>
      <c r="I25" s="60">
        <v>83.7</v>
      </c>
      <c r="J25" s="60">
        <v>587.49999999999989</v>
      </c>
      <c r="K25" s="16"/>
      <c r="L25" s="15">
        <f>SUM(L21:L24)</f>
        <v>172</v>
      </c>
    </row>
    <row r="26" spans="1:12" x14ac:dyDescent="0.25">
      <c r="A26" s="2">
        <f>A21</f>
        <v>1</v>
      </c>
      <c r="B26" s="2">
        <f>B21</f>
        <v>2</v>
      </c>
      <c r="C26" s="74" t="s">
        <v>25</v>
      </c>
      <c r="D26" s="56" t="s">
        <v>26</v>
      </c>
      <c r="E26" s="54" t="s">
        <v>62</v>
      </c>
      <c r="F26" s="44">
        <v>60</v>
      </c>
      <c r="G26" s="47">
        <v>0.96</v>
      </c>
      <c r="H26" s="47">
        <v>4.3</v>
      </c>
      <c r="I26" s="47">
        <v>5.6</v>
      </c>
      <c r="J26" s="47">
        <v>65.3</v>
      </c>
      <c r="K26" s="53">
        <v>81</v>
      </c>
      <c r="L26" s="50">
        <v>16.260000000000002</v>
      </c>
    </row>
    <row r="27" spans="1:12" ht="30" x14ac:dyDescent="0.25">
      <c r="A27" s="2"/>
      <c r="B27" s="2"/>
      <c r="C27" s="1"/>
      <c r="D27" s="56" t="s">
        <v>27</v>
      </c>
      <c r="E27" s="55" t="s">
        <v>63</v>
      </c>
      <c r="F27" s="44">
        <v>202</v>
      </c>
      <c r="G27" s="47">
        <v>1.5</v>
      </c>
      <c r="H27" s="47">
        <v>3.7</v>
      </c>
      <c r="I27" s="47">
        <v>15.2</v>
      </c>
      <c r="J27" s="47">
        <v>95.8</v>
      </c>
      <c r="K27" s="53">
        <v>124</v>
      </c>
      <c r="L27" s="50">
        <v>18.260000000000002</v>
      </c>
    </row>
    <row r="28" spans="1:12" x14ac:dyDescent="0.25">
      <c r="A28" s="2"/>
      <c r="B28" s="2"/>
      <c r="C28" s="1"/>
      <c r="D28" s="56" t="s">
        <v>28</v>
      </c>
      <c r="E28" s="55" t="s">
        <v>64</v>
      </c>
      <c r="F28" s="45">
        <v>205</v>
      </c>
      <c r="G28" s="48">
        <v>20.399999999999999</v>
      </c>
      <c r="H28" s="48">
        <v>18.8</v>
      </c>
      <c r="I28" s="48">
        <v>44.2</v>
      </c>
      <c r="J28" s="48">
        <v>425.4</v>
      </c>
      <c r="K28" s="53">
        <v>719</v>
      </c>
      <c r="L28" s="51">
        <v>151.63999999999999</v>
      </c>
    </row>
    <row r="29" spans="1:12" ht="19.5" customHeight="1" x14ac:dyDescent="0.25">
      <c r="A29" s="2"/>
      <c r="B29" s="2"/>
      <c r="C29" s="1"/>
      <c r="D29" s="56" t="s">
        <v>24</v>
      </c>
      <c r="E29" s="55" t="s">
        <v>120</v>
      </c>
      <c r="F29" s="45">
        <v>100</v>
      </c>
      <c r="G29" s="48">
        <v>0.4</v>
      </c>
      <c r="H29" s="48">
        <v>0.4</v>
      </c>
      <c r="I29" s="48">
        <v>9.8000000000000007</v>
      </c>
      <c r="J29" s="48">
        <v>47</v>
      </c>
      <c r="K29" s="53">
        <v>82</v>
      </c>
      <c r="L29" s="51">
        <v>49.5</v>
      </c>
    </row>
    <row r="30" spans="1:12" x14ac:dyDescent="0.25">
      <c r="A30" s="2"/>
      <c r="B30" s="2"/>
      <c r="C30" s="1"/>
      <c r="D30" s="58" t="s">
        <v>43</v>
      </c>
      <c r="E30" s="41" t="s">
        <v>65</v>
      </c>
      <c r="F30" s="45">
        <v>200</v>
      </c>
      <c r="G30" s="48">
        <v>0.1</v>
      </c>
      <c r="H30" s="48">
        <v>0</v>
      </c>
      <c r="I30" s="48">
        <v>20</v>
      </c>
      <c r="J30" s="48">
        <v>81.900000000000006</v>
      </c>
      <c r="K30" s="53">
        <v>508</v>
      </c>
      <c r="L30" s="51">
        <v>15.16</v>
      </c>
    </row>
    <row r="31" spans="1:12" x14ac:dyDescent="0.25">
      <c r="A31" s="2"/>
      <c r="B31" s="2"/>
      <c r="C31" s="1"/>
      <c r="D31" s="56" t="s">
        <v>23</v>
      </c>
      <c r="E31" s="41" t="s">
        <v>51</v>
      </c>
      <c r="F31" s="45">
        <v>20</v>
      </c>
      <c r="G31" s="48">
        <v>1.5</v>
      </c>
      <c r="H31" s="48">
        <v>0.1</v>
      </c>
      <c r="I31" s="48">
        <v>9.6999999999999993</v>
      </c>
      <c r="J31" s="48">
        <v>45.9</v>
      </c>
      <c r="K31" s="53">
        <v>573</v>
      </c>
      <c r="L31" s="51">
        <v>3.3</v>
      </c>
    </row>
    <row r="32" spans="1:12" x14ac:dyDescent="0.25">
      <c r="A32" s="2"/>
      <c r="B32" s="2"/>
      <c r="C32" s="1"/>
      <c r="D32" s="56" t="s">
        <v>23</v>
      </c>
      <c r="E32" s="41" t="s">
        <v>52</v>
      </c>
      <c r="F32" s="45">
        <v>30</v>
      </c>
      <c r="G32" s="48">
        <v>2</v>
      </c>
      <c r="H32" s="48">
        <v>0.3</v>
      </c>
      <c r="I32" s="48">
        <v>12.7</v>
      </c>
      <c r="J32" s="48">
        <v>61.2</v>
      </c>
      <c r="K32" s="53">
        <v>573</v>
      </c>
      <c r="L32" s="51">
        <v>3.88</v>
      </c>
    </row>
    <row r="33" spans="1:12" x14ac:dyDescent="0.25">
      <c r="A33" s="2"/>
      <c r="B33" s="2"/>
      <c r="C33" s="1"/>
      <c r="D33" s="32" t="s">
        <v>30</v>
      </c>
      <c r="E33" s="5"/>
      <c r="F33" s="60">
        <f>F26+F27+F28+F29+F30+F31+F32</f>
        <v>817</v>
      </c>
      <c r="G33" s="60">
        <f>G26+G27+G28+G29+G30+G31+G32</f>
        <v>26.86</v>
      </c>
      <c r="H33" s="60">
        <f>H26+H27+H28+H29+H30+H31+H32</f>
        <v>27.6</v>
      </c>
      <c r="I33" s="60">
        <f>I26+I27+I28+I29+I30+I31+I32</f>
        <v>117.2</v>
      </c>
      <c r="J33" s="60">
        <f>J26+J27+J28+J29+J30+J31+J32</f>
        <v>822.5</v>
      </c>
      <c r="K33" s="19"/>
      <c r="L33" s="15">
        <f>SUM(L26:L32)</f>
        <v>258</v>
      </c>
    </row>
    <row r="34" spans="1:12" ht="15.75" customHeight="1" x14ac:dyDescent="0.25">
      <c r="A34" s="2">
        <f>A21</f>
        <v>1</v>
      </c>
      <c r="B34" s="2">
        <f>B21</f>
        <v>2</v>
      </c>
      <c r="C34" s="82" t="s">
        <v>4</v>
      </c>
      <c r="D34" s="83"/>
      <c r="E34" s="23"/>
      <c r="F34" s="24">
        <f>F25+F33</f>
        <v>1392</v>
      </c>
      <c r="G34" s="25">
        <f>G25+G33</f>
        <v>46.06</v>
      </c>
      <c r="H34" s="25">
        <f>H25+H33</f>
        <v>47.300000000000004</v>
      </c>
      <c r="I34" s="25">
        <f>I25+I33</f>
        <v>200.9</v>
      </c>
      <c r="J34" s="25">
        <f>J25+J33</f>
        <v>1410</v>
      </c>
      <c r="K34" s="33"/>
      <c r="L34" s="25">
        <f>L25+L33</f>
        <v>430</v>
      </c>
    </row>
    <row r="35" spans="1:12" ht="30" x14ac:dyDescent="0.25">
      <c r="A35" s="2">
        <v>1</v>
      </c>
      <c r="B35" s="2">
        <v>3</v>
      </c>
      <c r="C35" s="75" t="s">
        <v>20</v>
      </c>
      <c r="D35" s="42" t="s">
        <v>21</v>
      </c>
      <c r="E35" s="40" t="s">
        <v>66</v>
      </c>
      <c r="F35" s="44">
        <v>230</v>
      </c>
      <c r="G35" s="47">
        <v>12.2</v>
      </c>
      <c r="H35" s="47">
        <v>13.6</v>
      </c>
      <c r="I35" s="47">
        <v>45.7</v>
      </c>
      <c r="J35" s="47">
        <v>404</v>
      </c>
      <c r="K35" s="52">
        <v>500</v>
      </c>
      <c r="L35" s="61">
        <v>91.78</v>
      </c>
    </row>
    <row r="36" spans="1:12" x14ac:dyDescent="0.25">
      <c r="A36" s="2"/>
      <c r="B36" s="2"/>
      <c r="C36" s="14"/>
      <c r="D36" s="42" t="s">
        <v>24</v>
      </c>
      <c r="E36" s="40" t="s">
        <v>55</v>
      </c>
      <c r="F36" s="45">
        <v>100</v>
      </c>
      <c r="G36" s="48">
        <v>5.2</v>
      </c>
      <c r="H36" s="48">
        <v>4.4000000000000004</v>
      </c>
      <c r="I36" s="48">
        <v>17</v>
      </c>
      <c r="J36" s="48">
        <v>94.2</v>
      </c>
      <c r="K36" s="53">
        <v>470</v>
      </c>
      <c r="L36" s="62">
        <v>61.48</v>
      </c>
    </row>
    <row r="37" spans="1:12" x14ac:dyDescent="0.25">
      <c r="A37" s="2"/>
      <c r="B37" s="2"/>
      <c r="C37" s="14"/>
      <c r="D37" s="58" t="s">
        <v>22</v>
      </c>
      <c r="E37" s="41" t="s">
        <v>113</v>
      </c>
      <c r="F37" s="45">
        <v>207</v>
      </c>
      <c r="G37" s="48">
        <v>0.3</v>
      </c>
      <c r="H37" s="48">
        <v>1.6</v>
      </c>
      <c r="I37" s="48">
        <v>11.3</v>
      </c>
      <c r="J37" s="48">
        <v>43.4</v>
      </c>
      <c r="K37" s="52">
        <v>459</v>
      </c>
      <c r="L37" s="62">
        <v>15.44</v>
      </c>
    </row>
    <row r="38" spans="1:12" ht="15" customHeight="1" x14ac:dyDescent="0.25">
      <c r="A38" s="2"/>
      <c r="B38" s="2"/>
      <c r="C38" s="14"/>
      <c r="D38" s="43" t="s">
        <v>23</v>
      </c>
      <c r="E38" s="41" t="s">
        <v>38</v>
      </c>
      <c r="F38" s="45">
        <v>20</v>
      </c>
      <c r="G38" s="48">
        <v>1.5</v>
      </c>
      <c r="H38" s="48">
        <v>0.1</v>
      </c>
      <c r="I38" s="48">
        <v>9.6999999999999993</v>
      </c>
      <c r="J38" s="48">
        <v>45.9</v>
      </c>
      <c r="K38" s="53">
        <v>573</v>
      </c>
      <c r="L38" s="62">
        <v>3.3</v>
      </c>
    </row>
    <row r="39" spans="1:12" ht="15" customHeight="1" x14ac:dyDescent="0.25">
      <c r="A39" s="2"/>
      <c r="B39" s="2"/>
      <c r="C39" s="1"/>
      <c r="D39" s="32" t="s">
        <v>30</v>
      </c>
      <c r="E39" s="5"/>
      <c r="F39" s="16">
        <f>SUM(F35:F38)</f>
        <v>557</v>
      </c>
      <c r="G39" s="15">
        <f>SUM(G35:G38)</f>
        <v>19.2</v>
      </c>
      <c r="H39" s="15">
        <f>SUM(H35:H38)</f>
        <v>19.700000000000003</v>
      </c>
      <c r="I39" s="15">
        <f>SUM(I35:I38)</f>
        <v>83.7</v>
      </c>
      <c r="J39" s="15">
        <f>SUM(J35:J38)</f>
        <v>587.5</v>
      </c>
      <c r="K39" s="16"/>
      <c r="L39" s="15">
        <f>SUM(L35:L38)</f>
        <v>172</v>
      </c>
    </row>
    <row r="40" spans="1:12" x14ac:dyDescent="0.25">
      <c r="A40" s="2">
        <f>A35</f>
        <v>1</v>
      </c>
      <c r="B40" s="2">
        <f>B35</f>
        <v>3</v>
      </c>
      <c r="C40" s="74" t="s">
        <v>25</v>
      </c>
      <c r="D40" s="56" t="s">
        <v>26</v>
      </c>
      <c r="E40" s="54" t="s">
        <v>67</v>
      </c>
      <c r="F40" s="44">
        <v>60</v>
      </c>
      <c r="G40" s="47">
        <v>2.7</v>
      </c>
      <c r="H40" s="47">
        <v>5.9</v>
      </c>
      <c r="I40" s="47">
        <v>1.7</v>
      </c>
      <c r="J40" s="47">
        <v>72</v>
      </c>
      <c r="K40" s="53">
        <v>143</v>
      </c>
      <c r="L40" s="61">
        <v>50.68</v>
      </c>
    </row>
    <row r="41" spans="1:12" ht="30" x14ac:dyDescent="0.25">
      <c r="A41" s="2"/>
      <c r="B41" s="2"/>
      <c r="C41" s="1"/>
      <c r="D41" s="56" t="s">
        <v>27</v>
      </c>
      <c r="E41" s="55" t="s">
        <v>91</v>
      </c>
      <c r="F41" s="44">
        <v>217</v>
      </c>
      <c r="G41" s="47">
        <v>6.3</v>
      </c>
      <c r="H41" s="47">
        <v>7.7</v>
      </c>
      <c r="I41" s="47">
        <v>23</v>
      </c>
      <c r="J41" s="47">
        <v>198.5</v>
      </c>
      <c r="K41" s="53">
        <v>34</v>
      </c>
      <c r="L41" s="61">
        <v>65.680000000000007</v>
      </c>
    </row>
    <row r="42" spans="1:12" ht="15" customHeight="1" x14ac:dyDescent="0.25">
      <c r="A42" s="2"/>
      <c r="B42" s="2"/>
      <c r="C42" s="1"/>
      <c r="D42" s="56" t="s">
        <v>28</v>
      </c>
      <c r="E42" s="55" t="s">
        <v>68</v>
      </c>
      <c r="F42" s="45">
        <v>90</v>
      </c>
      <c r="G42" s="48">
        <v>10.7</v>
      </c>
      <c r="H42" s="48">
        <v>8.1999999999999993</v>
      </c>
      <c r="I42" s="48">
        <v>20.3</v>
      </c>
      <c r="J42" s="48">
        <v>210.5</v>
      </c>
      <c r="K42" s="53">
        <v>500</v>
      </c>
      <c r="L42" s="62">
        <v>82.22</v>
      </c>
    </row>
    <row r="43" spans="1:12" x14ac:dyDescent="0.25">
      <c r="A43" s="2"/>
      <c r="B43" s="2"/>
      <c r="C43" s="1"/>
      <c r="D43" s="56" t="s">
        <v>29</v>
      </c>
      <c r="E43" s="55" t="s">
        <v>69</v>
      </c>
      <c r="F43" s="45">
        <v>150</v>
      </c>
      <c r="G43" s="48">
        <v>3.5</v>
      </c>
      <c r="H43" s="48">
        <v>5.3</v>
      </c>
      <c r="I43" s="48">
        <v>24.8</v>
      </c>
      <c r="J43" s="48">
        <v>131.9</v>
      </c>
      <c r="K43" s="53">
        <v>534</v>
      </c>
      <c r="L43" s="62">
        <v>27.56</v>
      </c>
    </row>
    <row r="44" spans="1:12" x14ac:dyDescent="0.25">
      <c r="A44" s="2"/>
      <c r="B44" s="2"/>
      <c r="C44" s="1"/>
      <c r="D44" s="58" t="s">
        <v>43</v>
      </c>
      <c r="E44" s="41" t="s">
        <v>70</v>
      </c>
      <c r="F44" s="45">
        <v>200</v>
      </c>
      <c r="G44" s="48">
        <v>0.2</v>
      </c>
      <c r="H44" s="48">
        <v>0.1</v>
      </c>
      <c r="I44" s="48">
        <v>25</v>
      </c>
      <c r="J44" s="48">
        <v>102.5</v>
      </c>
      <c r="K44" s="53">
        <v>788</v>
      </c>
      <c r="L44" s="62">
        <v>24.68</v>
      </c>
    </row>
    <row r="45" spans="1:12" x14ac:dyDescent="0.25">
      <c r="A45" s="2"/>
      <c r="B45" s="2"/>
      <c r="C45" s="1"/>
      <c r="D45" s="56" t="s">
        <v>23</v>
      </c>
      <c r="E45" s="41" t="s">
        <v>51</v>
      </c>
      <c r="F45" s="45">
        <v>20</v>
      </c>
      <c r="G45" s="48">
        <v>1.5</v>
      </c>
      <c r="H45" s="48">
        <v>0.1</v>
      </c>
      <c r="I45" s="48">
        <v>9.6999999999999993</v>
      </c>
      <c r="J45" s="48">
        <v>45.9</v>
      </c>
      <c r="K45" s="53">
        <v>573</v>
      </c>
      <c r="L45" s="62">
        <v>3.3</v>
      </c>
    </row>
    <row r="46" spans="1:12" x14ac:dyDescent="0.25">
      <c r="A46" s="2"/>
      <c r="B46" s="2"/>
      <c r="C46" s="1"/>
      <c r="D46" s="56" t="s">
        <v>23</v>
      </c>
      <c r="E46" s="41" t="s">
        <v>46</v>
      </c>
      <c r="F46" s="45">
        <v>30</v>
      </c>
      <c r="G46" s="48">
        <v>2</v>
      </c>
      <c r="H46" s="48">
        <v>0.3</v>
      </c>
      <c r="I46" s="48">
        <v>12.7</v>
      </c>
      <c r="J46" s="48">
        <v>61.2</v>
      </c>
      <c r="K46" s="53">
        <v>573</v>
      </c>
      <c r="L46" s="62">
        <v>3.88</v>
      </c>
    </row>
    <row r="47" spans="1:12" x14ac:dyDescent="0.25">
      <c r="A47" s="2"/>
      <c r="B47" s="2"/>
      <c r="C47" s="1"/>
      <c r="D47" s="32" t="s">
        <v>30</v>
      </c>
      <c r="E47" s="5"/>
      <c r="F47" s="16">
        <f>SUM(F40:F46)</f>
        <v>767</v>
      </c>
      <c r="G47" s="15">
        <f>SUM(G40:G46)</f>
        <v>26.9</v>
      </c>
      <c r="H47" s="15">
        <f>SUM(H40:H46)</f>
        <v>27.600000000000005</v>
      </c>
      <c r="I47" s="15">
        <f>SUM(I40:I46)</f>
        <v>117.2</v>
      </c>
      <c r="J47" s="15">
        <f>SUM(J40:J46)</f>
        <v>822.5</v>
      </c>
      <c r="K47" s="15"/>
      <c r="L47" s="15">
        <f>SUM(L40:L46)</f>
        <v>258.00000000000006</v>
      </c>
    </row>
    <row r="48" spans="1:12" ht="15.75" customHeight="1" x14ac:dyDescent="0.25">
      <c r="A48" s="2">
        <f>A35</f>
        <v>1</v>
      </c>
      <c r="B48" s="2">
        <f>B35</f>
        <v>3</v>
      </c>
      <c r="C48" s="89" t="s">
        <v>4</v>
      </c>
      <c r="D48" s="90"/>
      <c r="E48" s="34"/>
      <c r="F48" s="35">
        <f>F39+F47</f>
        <v>1324</v>
      </c>
      <c r="G48" s="36">
        <f>G39+G47</f>
        <v>46.099999999999994</v>
      </c>
      <c r="H48" s="36">
        <f>H39+H47</f>
        <v>47.300000000000011</v>
      </c>
      <c r="I48" s="36">
        <f>I39+I47</f>
        <v>200.9</v>
      </c>
      <c r="J48" s="36">
        <f>J39+J47</f>
        <v>1410</v>
      </c>
      <c r="K48" s="36"/>
      <c r="L48" s="36">
        <f>L39+L47</f>
        <v>430.00000000000006</v>
      </c>
    </row>
    <row r="49" spans="1:12" s="65" customFormat="1" ht="60" x14ac:dyDescent="0.25">
      <c r="A49" s="63">
        <v>1</v>
      </c>
      <c r="B49" s="63">
        <v>4</v>
      </c>
      <c r="C49" s="76" t="s">
        <v>20</v>
      </c>
      <c r="D49" s="64" t="s">
        <v>21</v>
      </c>
      <c r="E49" s="40" t="s">
        <v>92</v>
      </c>
      <c r="F49" s="66">
        <v>160</v>
      </c>
      <c r="G49" s="67">
        <v>16.899999999999999</v>
      </c>
      <c r="H49" s="67">
        <v>19.100000000000001</v>
      </c>
      <c r="I49" s="67">
        <v>51</v>
      </c>
      <c r="J49" s="67">
        <v>434.7</v>
      </c>
      <c r="K49" s="68">
        <v>285</v>
      </c>
      <c r="L49" s="50">
        <v>126.5</v>
      </c>
    </row>
    <row r="50" spans="1:12" x14ac:dyDescent="0.25">
      <c r="A50" s="2"/>
      <c r="B50" s="2"/>
      <c r="C50" s="1"/>
      <c r="D50" s="42" t="s">
        <v>24</v>
      </c>
      <c r="E50" s="40" t="s">
        <v>55</v>
      </c>
      <c r="F50" s="44">
        <v>130</v>
      </c>
      <c r="G50" s="47">
        <v>0.5</v>
      </c>
      <c r="H50" s="47">
        <v>0.5</v>
      </c>
      <c r="I50" s="47">
        <v>12.7</v>
      </c>
      <c r="J50" s="47">
        <v>61.6</v>
      </c>
      <c r="K50" s="52">
        <v>2</v>
      </c>
      <c r="L50" s="50">
        <v>37.92</v>
      </c>
    </row>
    <row r="51" spans="1:12" x14ac:dyDescent="0.25">
      <c r="A51" s="2"/>
      <c r="B51" s="2"/>
      <c r="C51" s="1"/>
      <c r="D51" s="58" t="s">
        <v>22</v>
      </c>
      <c r="E51" s="41" t="s">
        <v>71</v>
      </c>
      <c r="F51" s="45">
        <v>207</v>
      </c>
      <c r="G51" s="48">
        <v>0.3</v>
      </c>
      <c r="H51" s="48">
        <v>0</v>
      </c>
      <c r="I51" s="48">
        <v>10.3</v>
      </c>
      <c r="J51" s="48">
        <v>45.3</v>
      </c>
      <c r="K51" s="52">
        <v>459</v>
      </c>
      <c r="L51" s="51">
        <v>4.7</v>
      </c>
    </row>
    <row r="52" spans="1:12" x14ac:dyDescent="0.25">
      <c r="A52" s="2"/>
      <c r="B52" s="2"/>
      <c r="C52" s="1"/>
      <c r="D52" s="43" t="s">
        <v>23</v>
      </c>
      <c r="E52" s="41" t="s">
        <v>51</v>
      </c>
      <c r="F52" s="45">
        <v>20</v>
      </c>
      <c r="G52" s="48">
        <v>1.5</v>
      </c>
      <c r="H52" s="48">
        <v>0.1</v>
      </c>
      <c r="I52" s="48">
        <v>9.6999999999999993</v>
      </c>
      <c r="J52" s="48">
        <v>45.9</v>
      </c>
      <c r="K52" s="53">
        <v>573</v>
      </c>
      <c r="L52" s="51">
        <v>2.88</v>
      </c>
    </row>
    <row r="53" spans="1:12" ht="15" customHeight="1" x14ac:dyDescent="0.25">
      <c r="A53" s="2"/>
      <c r="B53" s="2"/>
      <c r="C53" s="1"/>
      <c r="D53" s="32" t="s">
        <v>30</v>
      </c>
      <c r="E53" s="5"/>
      <c r="F53" s="16">
        <f>SUM(F49:F52)</f>
        <v>517</v>
      </c>
      <c r="G53" s="15">
        <f>SUM(G49:G52)</f>
        <v>19.2</v>
      </c>
      <c r="H53" s="15">
        <f>SUM(H49:H52)</f>
        <v>19.700000000000003</v>
      </c>
      <c r="I53" s="15">
        <f>SUM(I49:I52)</f>
        <v>83.7</v>
      </c>
      <c r="J53" s="15">
        <f>SUM(J49:J52)</f>
        <v>587.5</v>
      </c>
      <c r="K53" s="16"/>
      <c r="L53" s="15">
        <f>SUM(L49:L52)</f>
        <v>172</v>
      </c>
    </row>
    <row r="54" spans="1:12" x14ac:dyDescent="0.25">
      <c r="A54" s="2">
        <f>A49</f>
        <v>1</v>
      </c>
      <c r="B54" s="2">
        <f>B49</f>
        <v>4</v>
      </c>
      <c r="C54" s="74" t="s">
        <v>25</v>
      </c>
      <c r="D54" s="56" t="s">
        <v>26</v>
      </c>
      <c r="E54" s="54" t="s">
        <v>72</v>
      </c>
      <c r="F54" s="44">
        <v>60</v>
      </c>
      <c r="G54" s="47">
        <v>1.1000000000000001</v>
      </c>
      <c r="H54" s="47">
        <v>2.7</v>
      </c>
      <c r="I54" s="47">
        <v>6.6</v>
      </c>
      <c r="J54" s="47">
        <v>73.900000000000006</v>
      </c>
      <c r="K54" s="53">
        <v>78</v>
      </c>
      <c r="L54" s="50">
        <v>27.26</v>
      </c>
    </row>
    <row r="55" spans="1:12" ht="36" customHeight="1" x14ac:dyDescent="0.25">
      <c r="A55" s="2"/>
      <c r="B55" s="2"/>
      <c r="C55" s="1"/>
      <c r="D55" s="56" t="s">
        <v>27</v>
      </c>
      <c r="E55" s="55" t="s">
        <v>73</v>
      </c>
      <c r="F55" s="44">
        <v>222</v>
      </c>
      <c r="G55" s="47">
        <v>6.9</v>
      </c>
      <c r="H55" s="47">
        <v>4.5999999999999996</v>
      </c>
      <c r="I55" s="47">
        <v>28.9</v>
      </c>
      <c r="J55" s="47">
        <v>135.1</v>
      </c>
      <c r="K55" s="53">
        <v>140</v>
      </c>
      <c r="L55" s="50">
        <v>20.02</v>
      </c>
    </row>
    <row r="56" spans="1:12" x14ac:dyDescent="0.25">
      <c r="A56" s="2"/>
      <c r="B56" s="2"/>
      <c r="C56" s="1"/>
      <c r="D56" s="56" t="s">
        <v>28</v>
      </c>
      <c r="E56" s="55" t="s">
        <v>74</v>
      </c>
      <c r="F56" s="45">
        <v>90</v>
      </c>
      <c r="G56" s="48">
        <v>11</v>
      </c>
      <c r="H56" s="48">
        <v>8.1</v>
      </c>
      <c r="I56" s="48">
        <v>1.6</v>
      </c>
      <c r="J56" s="48">
        <v>168.7</v>
      </c>
      <c r="K56" s="53">
        <v>20</v>
      </c>
      <c r="L56" s="51">
        <v>96.84</v>
      </c>
    </row>
    <row r="57" spans="1:12" x14ac:dyDescent="0.25">
      <c r="A57" s="2"/>
      <c r="B57" s="2"/>
      <c r="C57" s="1"/>
      <c r="D57" s="56" t="s">
        <v>29</v>
      </c>
      <c r="E57" s="55" t="s">
        <v>47</v>
      </c>
      <c r="F57" s="45">
        <v>150</v>
      </c>
      <c r="G57" s="48">
        <v>2.9</v>
      </c>
      <c r="H57" s="48">
        <v>6.6</v>
      </c>
      <c r="I57" s="48">
        <v>23.8</v>
      </c>
      <c r="J57" s="48">
        <v>147.80000000000001</v>
      </c>
      <c r="K57" s="53">
        <v>304</v>
      </c>
      <c r="L57" s="51">
        <v>25.18</v>
      </c>
    </row>
    <row r="58" spans="1:12" x14ac:dyDescent="0.25">
      <c r="A58" s="2"/>
      <c r="B58" s="2"/>
      <c r="C58" s="1"/>
      <c r="D58" s="56" t="s">
        <v>48</v>
      </c>
      <c r="E58" s="55" t="s">
        <v>75</v>
      </c>
      <c r="F58" s="45">
        <v>15</v>
      </c>
      <c r="G58" s="48">
        <v>1.4</v>
      </c>
      <c r="H58" s="48">
        <v>5</v>
      </c>
      <c r="I58" s="48">
        <v>7.3</v>
      </c>
      <c r="J58" s="48">
        <v>80.599999999999994</v>
      </c>
      <c r="K58" s="53"/>
      <c r="L58" s="51">
        <v>73.5</v>
      </c>
    </row>
    <row r="59" spans="1:12" x14ac:dyDescent="0.25">
      <c r="A59" s="2"/>
      <c r="B59" s="2"/>
      <c r="C59" s="1"/>
      <c r="D59" s="58" t="s">
        <v>43</v>
      </c>
      <c r="E59" s="41" t="s">
        <v>56</v>
      </c>
      <c r="F59" s="45">
        <v>200</v>
      </c>
      <c r="G59" s="48">
        <v>0.2</v>
      </c>
      <c r="H59" s="48">
        <v>0.2</v>
      </c>
      <c r="I59" s="48">
        <v>27</v>
      </c>
      <c r="J59" s="48">
        <v>111.1</v>
      </c>
      <c r="K59" s="53">
        <v>631</v>
      </c>
      <c r="L59" s="51">
        <v>8.92</v>
      </c>
    </row>
    <row r="60" spans="1:12" x14ac:dyDescent="0.25">
      <c r="A60" s="2"/>
      <c r="B60" s="2"/>
      <c r="C60" s="1"/>
      <c r="D60" s="56" t="s">
        <v>23</v>
      </c>
      <c r="E60" s="41" t="s">
        <v>51</v>
      </c>
      <c r="F60" s="45">
        <v>20</v>
      </c>
      <c r="G60" s="48">
        <v>1.5</v>
      </c>
      <c r="H60" s="48">
        <v>0.1</v>
      </c>
      <c r="I60" s="48">
        <v>9.6999999999999993</v>
      </c>
      <c r="J60" s="48">
        <v>45.9</v>
      </c>
      <c r="K60" s="53">
        <v>573</v>
      </c>
      <c r="L60" s="51">
        <v>2.88</v>
      </c>
    </row>
    <row r="61" spans="1:12" x14ac:dyDescent="0.25">
      <c r="A61" s="2"/>
      <c r="B61" s="2"/>
      <c r="C61" s="1"/>
      <c r="D61" s="56" t="s">
        <v>23</v>
      </c>
      <c r="E61" s="41" t="s">
        <v>46</v>
      </c>
      <c r="F61" s="45">
        <v>30</v>
      </c>
      <c r="G61" s="48">
        <v>1.9</v>
      </c>
      <c r="H61" s="48">
        <v>0.3</v>
      </c>
      <c r="I61" s="48">
        <v>12.3</v>
      </c>
      <c r="J61" s="48">
        <v>59.4</v>
      </c>
      <c r="K61" s="53">
        <v>573</v>
      </c>
      <c r="L61" s="51">
        <v>3.4</v>
      </c>
    </row>
    <row r="62" spans="1:12" x14ac:dyDescent="0.25">
      <c r="A62" s="2"/>
      <c r="B62" s="2"/>
      <c r="C62" s="1"/>
      <c r="D62" s="32" t="s">
        <v>30</v>
      </c>
      <c r="E62" s="5"/>
      <c r="F62" s="16">
        <f>SUM(F54:F61)</f>
        <v>787</v>
      </c>
      <c r="G62" s="15">
        <f>SUM(G54:G61)</f>
        <v>26.899999999999995</v>
      </c>
      <c r="H62" s="15">
        <f>SUM(H54:H61)</f>
        <v>27.6</v>
      </c>
      <c r="I62" s="15">
        <f>SUM(I54:I61)</f>
        <v>117.2</v>
      </c>
      <c r="J62" s="15">
        <f>SUM(J54:J61)</f>
        <v>822.5</v>
      </c>
      <c r="K62" s="16"/>
      <c r="L62" s="15">
        <f>SUM(L54:L61)</f>
        <v>258</v>
      </c>
    </row>
    <row r="63" spans="1:12" ht="15.75" customHeight="1" x14ac:dyDescent="0.25">
      <c r="A63" s="2">
        <f>A49</f>
        <v>1</v>
      </c>
      <c r="B63" s="2">
        <f>B49</f>
        <v>4</v>
      </c>
      <c r="C63" s="80" t="s">
        <v>4</v>
      </c>
      <c r="D63" s="81"/>
      <c r="E63" s="37"/>
      <c r="F63" s="38">
        <f>F53+F62</f>
        <v>1304</v>
      </c>
      <c r="G63" s="39">
        <f>G53+G62</f>
        <v>46.099999999999994</v>
      </c>
      <c r="H63" s="39">
        <f>H53+H62</f>
        <v>47.300000000000004</v>
      </c>
      <c r="I63" s="39">
        <f>I53+I62</f>
        <v>200.9</v>
      </c>
      <c r="J63" s="39">
        <f>J53+J62</f>
        <v>1410</v>
      </c>
      <c r="K63" s="39"/>
      <c r="L63" s="39">
        <f>L53+L62</f>
        <v>430</v>
      </c>
    </row>
    <row r="64" spans="1:12" s="72" customFormat="1" ht="45" customHeight="1" x14ac:dyDescent="0.25">
      <c r="A64" s="70">
        <v>1</v>
      </c>
      <c r="B64" s="70">
        <v>5</v>
      </c>
      <c r="C64" s="74" t="s">
        <v>20</v>
      </c>
      <c r="D64" s="71" t="s">
        <v>21</v>
      </c>
      <c r="E64" s="40" t="s">
        <v>93</v>
      </c>
      <c r="F64" s="44">
        <v>260</v>
      </c>
      <c r="G64" s="47">
        <v>15.9</v>
      </c>
      <c r="H64" s="47">
        <v>18</v>
      </c>
      <c r="I64" s="47">
        <v>70.400000000000006</v>
      </c>
      <c r="J64" s="47">
        <v>370.5</v>
      </c>
      <c r="K64" s="52">
        <v>533</v>
      </c>
      <c r="L64" s="50">
        <v>95.72</v>
      </c>
    </row>
    <row r="65" spans="1:12" x14ac:dyDescent="0.25">
      <c r="A65" s="2"/>
      <c r="B65" s="2"/>
      <c r="C65" s="1"/>
      <c r="D65" s="42" t="s">
        <v>48</v>
      </c>
      <c r="E65" s="40" t="s">
        <v>76</v>
      </c>
      <c r="F65" s="45">
        <v>30</v>
      </c>
      <c r="G65" s="48">
        <v>0</v>
      </c>
      <c r="H65" s="48">
        <v>0</v>
      </c>
      <c r="I65" s="48">
        <v>23.1</v>
      </c>
      <c r="J65" s="48">
        <v>93.4</v>
      </c>
      <c r="K65" s="52">
        <v>394</v>
      </c>
      <c r="L65" s="51">
        <v>45.56</v>
      </c>
    </row>
    <row r="66" spans="1:12" ht="30" x14ac:dyDescent="0.25">
      <c r="A66" s="2"/>
      <c r="B66" s="2"/>
      <c r="C66" s="1"/>
      <c r="D66" s="42" t="s">
        <v>22</v>
      </c>
      <c r="E66" s="41" t="s">
        <v>77</v>
      </c>
      <c r="F66" s="45">
        <v>200</v>
      </c>
      <c r="G66" s="48">
        <v>1.8</v>
      </c>
      <c r="H66" s="48">
        <v>1.6</v>
      </c>
      <c r="I66" s="48">
        <v>14</v>
      </c>
      <c r="J66" s="48">
        <v>77.7</v>
      </c>
      <c r="K66" s="52">
        <v>464</v>
      </c>
      <c r="L66" s="51">
        <v>27.72</v>
      </c>
    </row>
    <row r="67" spans="1:12" ht="15" customHeight="1" x14ac:dyDescent="0.25">
      <c r="A67" s="2"/>
      <c r="B67" s="2"/>
      <c r="C67" s="1"/>
      <c r="D67" s="43" t="s">
        <v>23</v>
      </c>
      <c r="E67" s="41" t="s">
        <v>36</v>
      </c>
      <c r="F67" s="45">
        <v>20</v>
      </c>
      <c r="G67" s="48">
        <v>1.5</v>
      </c>
      <c r="H67" s="48">
        <v>0.1</v>
      </c>
      <c r="I67" s="48">
        <v>9.6999999999999993</v>
      </c>
      <c r="J67" s="48">
        <v>45.9</v>
      </c>
      <c r="K67" s="53">
        <v>573</v>
      </c>
      <c r="L67" s="51">
        <v>3</v>
      </c>
    </row>
    <row r="68" spans="1:12" ht="15" customHeight="1" x14ac:dyDescent="0.25">
      <c r="A68" s="2"/>
      <c r="B68" s="2"/>
      <c r="C68" s="1"/>
      <c r="D68" s="32" t="s">
        <v>30</v>
      </c>
      <c r="E68" s="5"/>
      <c r="F68" s="16">
        <f>SUM(F64:F67)</f>
        <v>510</v>
      </c>
      <c r="G68" s="15">
        <f>SUM(G64:G67)</f>
        <v>19.2</v>
      </c>
      <c r="H68" s="15">
        <f>SUM(H64:H67)</f>
        <v>19.700000000000003</v>
      </c>
      <c r="I68" s="15">
        <f>SUM(I64:I67)</f>
        <v>117.2</v>
      </c>
      <c r="J68" s="15">
        <f>SUM(J64:J67)</f>
        <v>587.5</v>
      </c>
      <c r="K68" s="16"/>
      <c r="L68" s="15">
        <f>SUM(L64:L67)</f>
        <v>172</v>
      </c>
    </row>
    <row r="69" spans="1:12" s="69" customFormat="1" x14ac:dyDescent="0.25">
      <c r="A69" s="70">
        <f>A64</f>
        <v>1</v>
      </c>
      <c r="B69" s="70">
        <f>B64</f>
        <v>5</v>
      </c>
      <c r="C69" s="74" t="s">
        <v>25</v>
      </c>
      <c r="D69" s="56" t="s">
        <v>26</v>
      </c>
      <c r="E69" s="54" t="s">
        <v>78</v>
      </c>
      <c r="F69" s="44">
        <v>60</v>
      </c>
      <c r="G69" s="47">
        <v>3.6</v>
      </c>
      <c r="H69" s="47">
        <v>6</v>
      </c>
      <c r="I69" s="47">
        <v>3.3</v>
      </c>
      <c r="J69" s="47">
        <v>76.7</v>
      </c>
      <c r="K69" s="53">
        <v>44</v>
      </c>
      <c r="L69" s="50">
        <v>22.6</v>
      </c>
    </row>
    <row r="70" spans="1:12" x14ac:dyDescent="0.25">
      <c r="A70" s="2"/>
      <c r="B70" s="2"/>
      <c r="C70" s="1"/>
      <c r="D70" s="56" t="s">
        <v>27</v>
      </c>
      <c r="E70" s="54" t="s">
        <v>114</v>
      </c>
      <c r="F70" s="44">
        <v>222</v>
      </c>
      <c r="G70" s="47">
        <v>4.3</v>
      </c>
      <c r="H70" s="47">
        <v>6.6</v>
      </c>
      <c r="I70" s="47">
        <v>8.5</v>
      </c>
      <c r="J70" s="47">
        <v>119.2</v>
      </c>
      <c r="K70" s="53">
        <v>2</v>
      </c>
      <c r="L70" s="50">
        <v>43.98</v>
      </c>
    </row>
    <row r="71" spans="1:12" ht="30" x14ac:dyDescent="0.25">
      <c r="A71" s="2"/>
      <c r="B71" s="2"/>
      <c r="C71" s="1"/>
      <c r="D71" s="56" t="s">
        <v>28</v>
      </c>
      <c r="E71" s="55" t="s">
        <v>109</v>
      </c>
      <c r="F71" s="44">
        <v>90</v>
      </c>
      <c r="G71" s="47">
        <v>8.1</v>
      </c>
      <c r="H71" s="47">
        <v>9.1999999999999993</v>
      </c>
      <c r="I71" s="47">
        <v>7.7</v>
      </c>
      <c r="J71" s="47">
        <v>153.80000000000001</v>
      </c>
      <c r="K71" s="53">
        <v>476</v>
      </c>
      <c r="L71" s="50">
        <v>78.92</v>
      </c>
    </row>
    <row r="72" spans="1:12" x14ac:dyDescent="0.25">
      <c r="A72" s="2"/>
      <c r="B72" s="2"/>
      <c r="C72" s="1"/>
      <c r="D72" s="56" t="s">
        <v>29</v>
      </c>
      <c r="E72" s="55" t="s">
        <v>49</v>
      </c>
      <c r="F72" s="45">
        <v>150</v>
      </c>
      <c r="G72" s="48">
        <v>5.4</v>
      </c>
      <c r="H72" s="48">
        <v>4.8</v>
      </c>
      <c r="I72" s="48">
        <v>39.4</v>
      </c>
      <c r="J72" s="48">
        <v>209.3</v>
      </c>
      <c r="K72" s="53">
        <v>516</v>
      </c>
      <c r="L72" s="51">
        <v>17.940000000000001</v>
      </c>
    </row>
    <row r="73" spans="1:12" x14ac:dyDescent="0.25">
      <c r="A73" s="2"/>
      <c r="B73" s="2"/>
      <c r="C73" s="1"/>
      <c r="D73" s="56" t="s">
        <v>24</v>
      </c>
      <c r="E73" s="55" t="s">
        <v>55</v>
      </c>
      <c r="F73" s="45">
        <v>150</v>
      </c>
      <c r="G73" s="48">
        <v>1.3</v>
      </c>
      <c r="H73" s="48">
        <v>0.3</v>
      </c>
      <c r="I73" s="48">
        <v>16.8</v>
      </c>
      <c r="J73" s="48">
        <v>62.6</v>
      </c>
      <c r="K73" s="53">
        <v>82</v>
      </c>
      <c r="L73" s="51">
        <v>50.56</v>
      </c>
    </row>
    <row r="74" spans="1:12" ht="15" customHeight="1" x14ac:dyDescent="0.25">
      <c r="A74" s="2"/>
      <c r="B74" s="2"/>
      <c r="C74" s="1"/>
      <c r="D74" s="56" t="s">
        <v>43</v>
      </c>
      <c r="E74" s="41" t="s">
        <v>53</v>
      </c>
      <c r="F74" s="45">
        <v>200</v>
      </c>
      <c r="G74" s="48">
        <v>0.7</v>
      </c>
      <c r="H74" s="48">
        <v>0.3</v>
      </c>
      <c r="I74" s="48">
        <v>19.100000000000001</v>
      </c>
      <c r="J74" s="48">
        <v>93.8</v>
      </c>
      <c r="K74" s="53">
        <v>496</v>
      </c>
      <c r="L74" s="51">
        <v>37.72</v>
      </c>
    </row>
    <row r="75" spans="1:12" x14ac:dyDescent="0.25">
      <c r="A75" s="2"/>
      <c r="B75" s="2"/>
      <c r="C75" s="1"/>
      <c r="D75" s="56" t="s">
        <v>23</v>
      </c>
      <c r="E75" s="41" t="s">
        <v>51</v>
      </c>
      <c r="F75" s="45">
        <v>20</v>
      </c>
      <c r="G75" s="48">
        <v>1.5</v>
      </c>
      <c r="H75" s="48">
        <v>0.1</v>
      </c>
      <c r="I75" s="48">
        <v>9.6999999999999993</v>
      </c>
      <c r="J75" s="48">
        <v>45.9</v>
      </c>
      <c r="K75" s="53">
        <v>573</v>
      </c>
      <c r="L75" s="51">
        <v>2.88</v>
      </c>
    </row>
    <row r="76" spans="1:12" x14ac:dyDescent="0.25">
      <c r="A76" s="2"/>
      <c r="B76" s="2"/>
      <c r="C76" s="1"/>
      <c r="D76" s="56" t="s">
        <v>23</v>
      </c>
      <c r="E76" s="41" t="s">
        <v>46</v>
      </c>
      <c r="F76" s="45">
        <v>30</v>
      </c>
      <c r="G76" s="48">
        <v>2</v>
      </c>
      <c r="H76" s="48">
        <v>0.3</v>
      </c>
      <c r="I76" s="48">
        <v>12.7</v>
      </c>
      <c r="J76" s="48">
        <v>61.2</v>
      </c>
      <c r="K76" s="53">
        <v>573</v>
      </c>
      <c r="L76" s="51">
        <v>3.4</v>
      </c>
    </row>
    <row r="77" spans="1:12" x14ac:dyDescent="0.25">
      <c r="A77" s="2"/>
      <c r="B77" s="2"/>
      <c r="C77" s="1"/>
      <c r="D77" s="32" t="s">
        <v>30</v>
      </c>
      <c r="E77" s="5"/>
      <c r="F77" s="60">
        <f>SUM(F69:F76)</f>
        <v>922</v>
      </c>
      <c r="G77" s="60">
        <f>SUM(G69:G76)</f>
        <v>26.9</v>
      </c>
      <c r="H77" s="60">
        <f>SUM(H69:H76)</f>
        <v>27.6</v>
      </c>
      <c r="I77" s="60">
        <f>SUM(I69:I76)</f>
        <v>117.20000000000002</v>
      </c>
      <c r="J77" s="60">
        <f>SUM(J69:J76)</f>
        <v>822.5</v>
      </c>
      <c r="K77" s="16"/>
      <c r="L77" s="15">
        <f>SUM(L69:L76)</f>
        <v>258</v>
      </c>
    </row>
    <row r="78" spans="1:12" ht="15.75" customHeight="1" x14ac:dyDescent="0.25">
      <c r="A78" s="2">
        <f>A64</f>
        <v>1</v>
      </c>
      <c r="B78" s="2">
        <v>5</v>
      </c>
      <c r="C78" s="82" t="s">
        <v>4</v>
      </c>
      <c r="D78" s="83"/>
      <c r="E78" s="23"/>
      <c r="F78" s="24">
        <f>F68+F77</f>
        <v>1432</v>
      </c>
      <c r="G78" s="25">
        <f>G68+G77</f>
        <v>46.099999999999994</v>
      </c>
      <c r="H78" s="25">
        <f>H68+H77</f>
        <v>47.300000000000004</v>
      </c>
      <c r="I78" s="25">
        <f>I68+I77</f>
        <v>234.40000000000003</v>
      </c>
      <c r="J78" s="25">
        <f>J68+J77</f>
        <v>1410</v>
      </c>
      <c r="K78" s="24"/>
      <c r="L78" s="25">
        <f>L68+L77</f>
        <v>430</v>
      </c>
    </row>
    <row r="79" spans="1:12" ht="45" x14ac:dyDescent="0.25">
      <c r="A79" s="2">
        <v>2</v>
      </c>
      <c r="B79" s="2">
        <v>1</v>
      </c>
      <c r="C79" s="74" t="s">
        <v>20</v>
      </c>
      <c r="D79" s="42" t="s">
        <v>21</v>
      </c>
      <c r="E79" s="40" t="s">
        <v>94</v>
      </c>
      <c r="F79" s="44">
        <v>205</v>
      </c>
      <c r="G79" s="47">
        <v>10.4</v>
      </c>
      <c r="H79" s="47">
        <v>12.5</v>
      </c>
      <c r="I79" s="47">
        <v>32</v>
      </c>
      <c r="J79" s="47">
        <v>236.3</v>
      </c>
      <c r="K79" s="52">
        <v>96</v>
      </c>
      <c r="L79" s="50">
        <v>70.52</v>
      </c>
    </row>
    <row r="80" spans="1:12" ht="30" x14ac:dyDescent="0.25">
      <c r="A80" s="2"/>
      <c r="B80" s="2"/>
      <c r="C80" s="1"/>
      <c r="D80" s="42" t="s">
        <v>21</v>
      </c>
      <c r="E80" s="40" t="s">
        <v>115</v>
      </c>
      <c r="F80" s="44">
        <v>50</v>
      </c>
      <c r="G80" s="47">
        <v>5</v>
      </c>
      <c r="H80" s="47">
        <v>5</v>
      </c>
      <c r="I80" s="47">
        <v>16.8</v>
      </c>
      <c r="J80" s="47">
        <v>171.2</v>
      </c>
      <c r="K80" s="52">
        <v>11</v>
      </c>
      <c r="L80" s="50">
        <v>37.799999999999997</v>
      </c>
    </row>
    <row r="81" spans="1:12" x14ac:dyDescent="0.25">
      <c r="A81" s="2"/>
      <c r="B81" s="2"/>
      <c r="C81" s="1"/>
      <c r="D81" s="73" t="s">
        <v>24</v>
      </c>
      <c r="E81" s="40" t="s">
        <v>55</v>
      </c>
      <c r="F81" s="45">
        <v>150</v>
      </c>
      <c r="G81" s="48">
        <v>0.5</v>
      </c>
      <c r="H81" s="48">
        <v>0.5</v>
      </c>
      <c r="I81" s="48">
        <v>11.8</v>
      </c>
      <c r="J81" s="48">
        <v>56.4</v>
      </c>
      <c r="K81" s="53">
        <v>82</v>
      </c>
      <c r="L81" s="51">
        <v>55.5</v>
      </c>
    </row>
    <row r="82" spans="1:12" x14ac:dyDescent="0.25">
      <c r="A82" s="2"/>
      <c r="B82" s="2"/>
      <c r="C82" s="1"/>
      <c r="D82" s="42" t="s">
        <v>22</v>
      </c>
      <c r="E82" s="41" t="s">
        <v>79</v>
      </c>
      <c r="F82" s="45">
        <v>200</v>
      </c>
      <c r="G82" s="48">
        <v>1.8</v>
      </c>
      <c r="H82" s="48">
        <v>1.6</v>
      </c>
      <c r="I82" s="48">
        <v>14</v>
      </c>
      <c r="J82" s="48">
        <v>77.7</v>
      </c>
      <c r="K82" s="52">
        <v>464</v>
      </c>
      <c r="L82" s="51">
        <v>5.16</v>
      </c>
    </row>
    <row r="83" spans="1:12" ht="15" customHeight="1" x14ac:dyDescent="0.25">
      <c r="A83" s="2"/>
      <c r="B83" s="2"/>
      <c r="C83" s="1"/>
      <c r="D83" s="43" t="s">
        <v>23</v>
      </c>
      <c r="E83" s="41" t="s">
        <v>38</v>
      </c>
      <c r="F83" s="45">
        <v>20</v>
      </c>
      <c r="G83" s="48">
        <v>1.5</v>
      </c>
      <c r="H83" s="48">
        <v>0.1</v>
      </c>
      <c r="I83" s="48">
        <v>9.1</v>
      </c>
      <c r="J83" s="48">
        <v>45.9</v>
      </c>
      <c r="K83" s="53">
        <v>573</v>
      </c>
      <c r="L83" s="51">
        <v>3.02</v>
      </c>
    </row>
    <row r="84" spans="1:12" x14ac:dyDescent="0.25">
      <c r="A84" s="2"/>
      <c r="B84" s="2"/>
      <c r="C84" s="1"/>
      <c r="D84" s="32" t="s">
        <v>30</v>
      </c>
      <c r="E84" s="5"/>
      <c r="F84" s="16">
        <f>SUM(F79:F83)</f>
        <v>625</v>
      </c>
      <c r="G84" s="15">
        <f>SUM(G79:G83)</f>
        <v>19.2</v>
      </c>
      <c r="H84" s="15">
        <f>SUM(H79:H83)</f>
        <v>19.700000000000003</v>
      </c>
      <c r="I84" s="15">
        <f>SUM(I79:I83)</f>
        <v>83.699999999999989</v>
      </c>
      <c r="J84" s="15">
        <f>SUM(J79:J83)</f>
        <v>587.5</v>
      </c>
      <c r="K84" s="15"/>
      <c r="L84" s="15">
        <f>SUM(L79:L83)</f>
        <v>172</v>
      </c>
    </row>
    <row r="85" spans="1:12" ht="15" customHeight="1" x14ac:dyDescent="0.25">
      <c r="A85" s="2">
        <f>A79</f>
        <v>2</v>
      </c>
      <c r="B85" s="2">
        <f>B79</f>
        <v>1</v>
      </c>
      <c r="C85" s="74" t="s">
        <v>25</v>
      </c>
      <c r="D85" s="56" t="s">
        <v>26</v>
      </c>
      <c r="E85" s="54" t="s">
        <v>80</v>
      </c>
      <c r="F85" s="44">
        <v>60</v>
      </c>
      <c r="G85" s="47">
        <v>1.1000000000000001</v>
      </c>
      <c r="H85" s="47">
        <v>5.3</v>
      </c>
      <c r="I85" s="47">
        <v>4.5999999999999996</v>
      </c>
      <c r="J85" s="47">
        <v>71.400000000000006</v>
      </c>
      <c r="K85" s="53">
        <v>150</v>
      </c>
      <c r="L85" s="50">
        <v>10.38</v>
      </c>
    </row>
    <row r="86" spans="1:12" x14ac:dyDescent="0.25">
      <c r="A86" s="2"/>
      <c r="B86" s="2"/>
      <c r="C86" s="1"/>
      <c r="D86" s="56" t="s">
        <v>27</v>
      </c>
      <c r="E86" s="54" t="s">
        <v>95</v>
      </c>
      <c r="F86" s="44">
        <v>217</v>
      </c>
      <c r="G86" s="47">
        <v>5.6</v>
      </c>
      <c r="H86" s="47">
        <v>5</v>
      </c>
      <c r="I86" s="47">
        <v>15.6</v>
      </c>
      <c r="J86" s="47">
        <v>130.30000000000001</v>
      </c>
      <c r="K86" s="53">
        <v>125</v>
      </c>
      <c r="L86" s="50">
        <v>83.96</v>
      </c>
    </row>
    <row r="87" spans="1:12" x14ac:dyDescent="0.25">
      <c r="A87" s="2"/>
      <c r="B87" s="2"/>
      <c r="C87" s="1"/>
      <c r="D87" s="56" t="s">
        <v>28</v>
      </c>
      <c r="E87" s="55" t="s">
        <v>81</v>
      </c>
      <c r="F87" s="44">
        <v>90</v>
      </c>
      <c r="G87" s="47">
        <v>9.1</v>
      </c>
      <c r="H87" s="47">
        <v>11.2</v>
      </c>
      <c r="I87" s="47">
        <v>10.5</v>
      </c>
      <c r="J87" s="47">
        <v>178.1</v>
      </c>
      <c r="K87" s="53">
        <v>474</v>
      </c>
      <c r="L87" s="50">
        <v>81.459999999999994</v>
      </c>
    </row>
    <row r="88" spans="1:12" x14ac:dyDescent="0.25">
      <c r="A88" s="2"/>
      <c r="B88" s="2"/>
      <c r="C88" s="1"/>
      <c r="D88" s="56" t="s">
        <v>29</v>
      </c>
      <c r="E88" s="55" t="s">
        <v>82</v>
      </c>
      <c r="F88" s="45">
        <v>150</v>
      </c>
      <c r="G88" s="48">
        <v>5.4</v>
      </c>
      <c r="H88" s="48">
        <v>4.8</v>
      </c>
      <c r="I88" s="48">
        <v>23.6</v>
      </c>
      <c r="J88" s="48">
        <v>157.4</v>
      </c>
      <c r="K88" s="53">
        <v>385</v>
      </c>
      <c r="L88" s="51">
        <v>12</v>
      </c>
    </row>
    <row r="89" spans="1:12" x14ac:dyDescent="0.25">
      <c r="A89" s="2"/>
      <c r="B89" s="2"/>
      <c r="C89" s="1"/>
      <c r="D89" s="56" t="s">
        <v>48</v>
      </c>
      <c r="E89" s="55" t="s">
        <v>83</v>
      </c>
      <c r="F89" s="45">
        <v>15</v>
      </c>
      <c r="G89" s="48">
        <v>1.2</v>
      </c>
      <c r="H89" s="48">
        <v>0.7</v>
      </c>
      <c r="I89" s="48">
        <v>20.9</v>
      </c>
      <c r="J89" s="48">
        <v>94.8</v>
      </c>
      <c r="K89" s="53"/>
      <c r="L89" s="51">
        <v>25</v>
      </c>
    </row>
    <row r="90" spans="1:12" ht="15" customHeight="1" x14ac:dyDescent="0.25">
      <c r="A90" s="2"/>
      <c r="B90" s="2"/>
      <c r="C90" s="1"/>
      <c r="D90" s="56" t="s">
        <v>43</v>
      </c>
      <c r="E90" s="41" t="s">
        <v>50</v>
      </c>
      <c r="F90" s="45">
        <v>200</v>
      </c>
      <c r="G90" s="48">
        <v>1</v>
      </c>
      <c r="H90" s="48">
        <v>0.2</v>
      </c>
      <c r="I90" s="48">
        <v>19.600000000000001</v>
      </c>
      <c r="J90" s="48">
        <v>83.4</v>
      </c>
      <c r="K90" s="53">
        <v>389</v>
      </c>
      <c r="L90" s="51">
        <v>38.799999999999997</v>
      </c>
    </row>
    <row r="91" spans="1:12" x14ac:dyDescent="0.25">
      <c r="A91" s="2"/>
      <c r="B91" s="2"/>
      <c r="C91" s="1"/>
      <c r="D91" s="56" t="s">
        <v>23</v>
      </c>
      <c r="E91" s="41" t="s">
        <v>51</v>
      </c>
      <c r="F91" s="45">
        <v>20</v>
      </c>
      <c r="G91" s="48">
        <v>1.5</v>
      </c>
      <c r="H91" s="48">
        <v>0.1</v>
      </c>
      <c r="I91" s="48">
        <v>9.6999999999999993</v>
      </c>
      <c r="J91" s="48">
        <v>45.9</v>
      </c>
      <c r="K91" s="53">
        <v>573</v>
      </c>
      <c r="L91" s="51">
        <v>3</v>
      </c>
    </row>
    <row r="92" spans="1:12" x14ac:dyDescent="0.25">
      <c r="A92" s="2"/>
      <c r="B92" s="2"/>
      <c r="C92" s="1"/>
      <c r="D92" s="56" t="s">
        <v>23</v>
      </c>
      <c r="E92" s="41" t="s">
        <v>52</v>
      </c>
      <c r="F92" s="45">
        <v>30</v>
      </c>
      <c r="G92" s="48">
        <v>2</v>
      </c>
      <c r="H92" s="48">
        <v>0.3</v>
      </c>
      <c r="I92" s="48">
        <v>12.7</v>
      </c>
      <c r="J92" s="48">
        <v>61.2</v>
      </c>
      <c r="K92" s="53">
        <v>573</v>
      </c>
      <c r="L92" s="51">
        <v>3.4</v>
      </c>
    </row>
    <row r="93" spans="1:12" x14ac:dyDescent="0.25">
      <c r="A93" s="2"/>
      <c r="B93" s="2"/>
      <c r="C93" s="1"/>
      <c r="D93" s="32" t="s">
        <v>30</v>
      </c>
      <c r="E93" s="5"/>
      <c r="F93" s="16">
        <f>SUM(F85:F92)</f>
        <v>782</v>
      </c>
      <c r="G93" s="15">
        <f>SUM(G85:G92)</f>
        <v>26.9</v>
      </c>
      <c r="H93" s="15">
        <f>SUM(H85:H92)</f>
        <v>27.6</v>
      </c>
      <c r="I93" s="15">
        <f>SUM(I85:I92)</f>
        <v>117.19999999999999</v>
      </c>
      <c r="J93" s="15">
        <f>SUM(J85:J92)</f>
        <v>822.5</v>
      </c>
      <c r="K93" s="15"/>
      <c r="L93" s="15">
        <f>SUM(L85:L92)</f>
        <v>257.99999999999994</v>
      </c>
    </row>
    <row r="94" spans="1:12" x14ac:dyDescent="0.25">
      <c r="A94" s="2">
        <f>A79</f>
        <v>2</v>
      </c>
      <c r="B94" s="2">
        <v>6</v>
      </c>
      <c r="C94" s="85" t="s">
        <v>4</v>
      </c>
      <c r="D94" s="86"/>
      <c r="E94" s="20"/>
      <c r="F94" s="21">
        <f>F84+F93</f>
        <v>1407</v>
      </c>
      <c r="G94" s="22">
        <f>G84+G93</f>
        <v>46.099999999999994</v>
      </c>
      <c r="H94" s="22">
        <f>H84+H93</f>
        <v>47.300000000000004</v>
      </c>
      <c r="I94" s="22">
        <f>I84+I93</f>
        <v>200.89999999999998</v>
      </c>
      <c r="J94" s="22">
        <f>J84+J93</f>
        <v>1410</v>
      </c>
      <c r="K94" s="22"/>
      <c r="L94" s="22">
        <f>L84+L93</f>
        <v>429.99999999999994</v>
      </c>
    </row>
    <row r="95" spans="1:12" x14ac:dyDescent="0.25">
      <c r="A95" s="2">
        <v>2</v>
      </c>
      <c r="B95" s="2">
        <v>2</v>
      </c>
      <c r="C95" s="74" t="s">
        <v>20</v>
      </c>
      <c r="D95" s="42" t="s">
        <v>21</v>
      </c>
      <c r="E95" s="40" t="s">
        <v>96</v>
      </c>
      <c r="F95" s="44">
        <v>235</v>
      </c>
      <c r="G95" s="47">
        <v>14.4</v>
      </c>
      <c r="H95" s="47">
        <v>15.9</v>
      </c>
      <c r="I95" s="47">
        <v>35</v>
      </c>
      <c r="J95" s="47">
        <v>334.7</v>
      </c>
      <c r="K95" s="52">
        <v>438</v>
      </c>
      <c r="L95" s="50">
        <v>110.6</v>
      </c>
    </row>
    <row r="96" spans="1:12" x14ac:dyDescent="0.25">
      <c r="A96" s="2"/>
      <c r="B96" s="2"/>
      <c r="C96" s="1"/>
      <c r="D96" s="42" t="s">
        <v>48</v>
      </c>
      <c r="E96" s="40" t="s">
        <v>84</v>
      </c>
      <c r="F96" s="44">
        <v>40</v>
      </c>
      <c r="G96" s="47">
        <v>3.1</v>
      </c>
      <c r="H96" s="47">
        <v>3.9</v>
      </c>
      <c r="I96" s="47">
        <v>29.7</v>
      </c>
      <c r="J96" s="47">
        <v>166.8</v>
      </c>
      <c r="K96" s="52"/>
      <c r="L96" s="50">
        <v>53.72</v>
      </c>
    </row>
    <row r="97" spans="1:12" x14ac:dyDescent="0.25">
      <c r="A97" s="2"/>
      <c r="B97" s="2"/>
      <c r="C97" s="1"/>
      <c r="D97" s="42" t="s">
        <v>22</v>
      </c>
      <c r="E97" s="41" t="s">
        <v>40</v>
      </c>
      <c r="F97" s="45">
        <v>200</v>
      </c>
      <c r="G97" s="48">
        <v>0.3</v>
      </c>
      <c r="H97" s="48">
        <v>0</v>
      </c>
      <c r="I97" s="48">
        <v>10.3</v>
      </c>
      <c r="J97" s="48">
        <v>43.4</v>
      </c>
      <c r="K97" s="52">
        <v>496</v>
      </c>
      <c r="L97" s="51">
        <v>4.8</v>
      </c>
    </row>
    <row r="98" spans="1:12" x14ac:dyDescent="0.25">
      <c r="A98" s="2"/>
      <c r="B98" s="2"/>
      <c r="C98" s="1"/>
      <c r="D98" s="43" t="s">
        <v>23</v>
      </c>
      <c r="E98" s="41" t="s">
        <v>51</v>
      </c>
      <c r="F98" s="45">
        <v>25</v>
      </c>
      <c r="G98" s="48">
        <v>1.9</v>
      </c>
      <c r="H98" s="48">
        <v>0.1</v>
      </c>
      <c r="I98" s="48">
        <v>12.1</v>
      </c>
      <c r="J98" s="48">
        <v>57.4</v>
      </c>
      <c r="K98" s="53">
        <v>573</v>
      </c>
      <c r="L98" s="51">
        <v>2.88</v>
      </c>
    </row>
    <row r="99" spans="1:12" x14ac:dyDescent="0.25">
      <c r="A99" s="2"/>
      <c r="B99" s="2"/>
      <c r="C99" s="1"/>
      <c r="D99" s="32" t="s">
        <v>30</v>
      </c>
      <c r="E99" s="5"/>
      <c r="F99" s="16">
        <f>SUM(F95:F98)</f>
        <v>500</v>
      </c>
      <c r="G99" s="15">
        <f>SUM(G95:G98)</f>
        <v>19.7</v>
      </c>
      <c r="H99" s="15">
        <f>SUM(H95:H98)</f>
        <v>19.900000000000002</v>
      </c>
      <c r="I99" s="15">
        <f>SUM(I95:I98)</f>
        <v>87.1</v>
      </c>
      <c r="J99" s="15">
        <f>SUM(J95:J98)</f>
        <v>602.29999999999995</v>
      </c>
      <c r="K99" s="16"/>
      <c r="L99" s="15">
        <f>SUM(L95:L98)</f>
        <v>172</v>
      </c>
    </row>
    <row r="100" spans="1:12" ht="30" x14ac:dyDescent="0.25">
      <c r="A100" s="2">
        <f>A95</f>
        <v>2</v>
      </c>
      <c r="B100" s="2">
        <f>B95</f>
        <v>2</v>
      </c>
      <c r="C100" s="74" t="s">
        <v>25</v>
      </c>
      <c r="D100" s="56" t="s">
        <v>26</v>
      </c>
      <c r="E100" s="54" t="s">
        <v>116</v>
      </c>
      <c r="F100" s="44">
        <v>60</v>
      </c>
      <c r="G100" s="47">
        <v>0.6</v>
      </c>
      <c r="H100" s="47">
        <v>6.1</v>
      </c>
      <c r="I100" s="47">
        <v>1.5</v>
      </c>
      <c r="J100" s="47">
        <v>63.6</v>
      </c>
      <c r="K100" s="53">
        <v>42</v>
      </c>
      <c r="L100" s="50">
        <v>20</v>
      </c>
    </row>
    <row r="101" spans="1:12" ht="30" x14ac:dyDescent="0.25">
      <c r="A101" s="2"/>
      <c r="B101" s="2"/>
      <c r="C101" s="1"/>
      <c r="D101" s="56" t="s">
        <v>27</v>
      </c>
      <c r="E101" s="54" t="s">
        <v>117</v>
      </c>
      <c r="F101" s="44">
        <v>212</v>
      </c>
      <c r="G101" s="47">
        <v>6</v>
      </c>
      <c r="H101" s="47">
        <v>5.7</v>
      </c>
      <c r="I101" s="47">
        <v>10.199999999999999</v>
      </c>
      <c r="J101" s="47">
        <v>134.1</v>
      </c>
      <c r="K101" s="53">
        <v>157</v>
      </c>
      <c r="L101" s="50">
        <v>44</v>
      </c>
    </row>
    <row r="102" spans="1:12" ht="42.75" customHeight="1" x14ac:dyDescent="0.25">
      <c r="A102" s="2"/>
      <c r="B102" s="2"/>
      <c r="C102" s="1"/>
      <c r="D102" s="56" t="s">
        <v>28</v>
      </c>
      <c r="E102" s="55" t="s">
        <v>85</v>
      </c>
      <c r="F102" s="44">
        <v>100</v>
      </c>
      <c r="G102" s="47">
        <v>9.5</v>
      </c>
      <c r="H102" s="47">
        <v>6.3</v>
      </c>
      <c r="I102" s="47">
        <v>12.7</v>
      </c>
      <c r="J102" s="47">
        <v>165.2</v>
      </c>
      <c r="K102" s="53">
        <v>1</v>
      </c>
      <c r="L102" s="50">
        <v>96</v>
      </c>
    </row>
    <row r="103" spans="1:12" x14ac:dyDescent="0.25">
      <c r="A103" s="2"/>
      <c r="B103" s="2"/>
      <c r="C103" s="1"/>
      <c r="D103" s="56" t="s">
        <v>29</v>
      </c>
      <c r="E103" s="55" t="s">
        <v>86</v>
      </c>
      <c r="F103" s="45">
        <v>150</v>
      </c>
      <c r="G103" s="48">
        <v>3.7</v>
      </c>
      <c r="H103" s="48">
        <v>5.9</v>
      </c>
      <c r="I103" s="48">
        <v>37.9</v>
      </c>
      <c r="J103" s="48">
        <v>181.4</v>
      </c>
      <c r="K103" s="53">
        <v>385</v>
      </c>
      <c r="L103" s="51">
        <v>35.6</v>
      </c>
    </row>
    <row r="104" spans="1:12" ht="15" customHeight="1" x14ac:dyDescent="0.25">
      <c r="A104" s="2"/>
      <c r="B104" s="2"/>
      <c r="C104" s="1"/>
      <c r="D104" s="56" t="s">
        <v>45</v>
      </c>
      <c r="E104" s="55" t="s">
        <v>87</v>
      </c>
      <c r="F104" s="45">
        <v>125</v>
      </c>
      <c r="G104" s="48">
        <v>3.4</v>
      </c>
      <c r="H104" s="48">
        <v>3</v>
      </c>
      <c r="I104" s="48">
        <v>5.5</v>
      </c>
      <c r="J104" s="48">
        <v>60</v>
      </c>
      <c r="K104" s="53">
        <v>470</v>
      </c>
      <c r="L104" s="51">
        <v>48</v>
      </c>
    </row>
    <row r="105" spans="1:12" x14ac:dyDescent="0.25">
      <c r="A105" s="2"/>
      <c r="B105" s="2"/>
      <c r="C105" s="1"/>
      <c r="D105" s="56" t="s">
        <v>43</v>
      </c>
      <c r="E105" s="41" t="s">
        <v>56</v>
      </c>
      <c r="F105" s="45">
        <v>200</v>
      </c>
      <c r="G105" s="48">
        <v>0.2</v>
      </c>
      <c r="H105" s="48">
        <v>0.2</v>
      </c>
      <c r="I105" s="48">
        <v>27</v>
      </c>
      <c r="J105" s="48">
        <v>111.1</v>
      </c>
      <c r="K105" s="53">
        <v>631</v>
      </c>
      <c r="L105" s="51">
        <v>8</v>
      </c>
    </row>
    <row r="106" spans="1:12" x14ac:dyDescent="0.25">
      <c r="A106" s="2"/>
      <c r="B106" s="2"/>
      <c r="C106" s="1"/>
      <c r="D106" s="56" t="s">
        <v>23</v>
      </c>
      <c r="E106" s="41" t="s">
        <v>36</v>
      </c>
      <c r="F106" s="45">
        <v>20</v>
      </c>
      <c r="G106" s="48">
        <v>1.5</v>
      </c>
      <c r="H106" s="48">
        <v>0.1</v>
      </c>
      <c r="I106" s="48">
        <v>9.6999999999999993</v>
      </c>
      <c r="J106" s="48">
        <v>45.9</v>
      </c>
      <c r="K106" s="53">
        <v>573</v>
      </c>
      <c r="L106" s="51">
        <v>3</v>
      </c>
    </row>
    <row r="107" spans="1:12" ht="15" customHeight="1" x14ac:dyDescent="0.25">
      <c r="A107" s="2"/>
      <c r="B107" s="2"/>
      <c r="C107" s="1"/>
      <c r="D107" s="56" t="s">
        <v>23</v>
      </c>
      <c r="E107" s="41" t="s">
        <v>52</v>
      </c>
      <c r="F107" s="45">
        <v>30</v>
      </c>
      <c r="G107" s="48">
        <v>2</v>
      </c>
      <c r="H107" s="48">
        <v>0.3</v>
      </c>
      <c r="I107" s="48">
        <v>12.7</v>
      </c>
      <c r="J107" s="48">
        <v>61.2</v>
      </c>
      <c r="K107" s="53">
        <v>573</v>
      </c>
      <c r="L107" s="51">
        <v>3.4</v>
      </c>
    </row>
    <row r="108" spans="1:12" x14ac:dyDescent="0.25">
      <c r="A108" s="2"/>
      <c r="B108" s="2"/>
      <c r="C108" s="1"/>
      <c r="D108" s="32" t="s">
        <v>30</v>
      </c>
      <c r="E108" s="5"/>
      <c r="F108" s="16">
        <f>SUM(F100:F107)</f>
        <v>897</v>
      </c>
      <c r="G108" s="15">
        <f>SUM(G100:G107)</f>
        <v>26.9</v>
      </c>
      <c r="H108" s="15">
        <f>SUM(H100:H107)</f>
        <v>27.6</v>
      </c>
      <c r="I108" s="15">
        <f>SUM(I100:I107)</f>
        <v>117.2</v>
      </c>
      <c r="J108" s="15">
        <f>SUM(J100:J107)</f>
        <v>822.5</v>
      </c>
      <c r="K108" s="15"/>
      <c r="L108" s="15">
        <f>SUM(L100:L107)</f>
        <v>258</v>
      </c>
    </row>
    <row r="109" spans="1:12" x14ac:dyDescent="0.25">
      <c r="A109" s="2">
        <f>A95</f>
        <v>2</v>
      </c>
      <c r="B109" s="2">
        <v>7</v>
      </c>
      <c r="C109" s="85" t="s">
        <v>4</v>
      </c>
      <c r="D109" s="86"/>
      <c r="E109" s="20"/>
      <c r="F109" s="21">
        <f>F99+F108</f>
        <v>1397</v>
      </c>
      <c r="G109" s="22">
        <f>G99+G108</f>
        <v>46.599999999999994</v>
      </c>
      <c r="H109" s="22">
        <f>H99+H108</f>
        <v>47.5</v>
      </c>
      <c r="I109" s="22">
        <f>I99+I108</f>
        <v>204.3</v>
      </c>
      <c r="J109" s="22">
        <f>J99+J108</f>
        <v>1424.8</v>
      </c>
      <c r="K109" s="22"/>
      <c r="L109" s="22">
        <f>L99+L108</f>
        <v>430</v>
      </c>
    </row>
    <row r="110" spans="1:12" ht="45" x14ac:dyDescent="0.25">
      <c r="A110" s="2">
        <v>2</v>
      </c>
      <c r="B110" s="2">
        <v>3</v>
      </c>
      <c r="C110" s="74" t="s">
        <v>20</v>
      </c>
      <c r="D110" s="42" t="s">
        <v>21</v>
      </c>
      <c r="E110" s="40" t="s">
        <v>108</v>
      </c>
      <c r="F110" s="44">
        <v>158</v>
      </c>
      <c r="G110" s="47">
        <v>13.8</v>
      </c>
      <c r="H110" s="47">
        <v>14</v>
      </c>
      <c r="I110" s="47">
        <v>33.5</v>
      </c>
      <c r="J110" s="47">
        <v>301.7</v>
      </c>
      <c r="K110" s="52">
        <v>347</v>
      </c>
      <c r="L110" s="50">
        <v>130.91999999999999</v>
      </c>
    </row>
    <row r="111" spans="1:12" x14ac:dyDescent="0.25">
      <c r="A111" s="2"/>
      <c r="B111" s="2"/>
      <c r="C111" s="1"/>
      <c r="D111" s="42" t="s">
        <v>21</v>
      </c>
      <c r="E111" s="40" t="s">
        <v>37</v>
      </c>
      <c r="F111" s="44">
        <v>150</v>
      </c>
      <c r="G111" s="47">
        <v>3.2</v>
      </c>
      <c r="H111" s="47">
        <v>5.3</v>
      </c>
      <c r="I111" s="47">
        <v>21.4</v>
      </c>
      <c r="J111" s="47">
        <v>146.1</v>
      </c>
      <c r="K111" s="52">
        <v>520</v>
      </c>
      <c r="L111" s="50">
        <v>25.54</v>
      </c>
    </row>
    <row r="112" spans="1:12" x14ac:dyDescent="0.25">
      <c r="A112" s="2"/>
      <c r="B112" s="2"/>
      <c r="C112" s="1"/>
      <c r="D112" s="42" t="s">
        <v>22</v>
      </c>
      <c r="E112" s="41" t="s">
        <v>53</v>
      </c>
      <c r="F112" s="45">
        <v>200</v>
      </c>
      <c r="G112" s="48">
        <v>0.7</v>
      </c>
      <c r="H112" s="48">
        <v>0.3</v>
      </c>
      <c r="I112" s="48">
        <v>19.100000000000001</v>
      </c>
      <c r="J112" s="48">
        <v>93.8</v>
      </c>
      <c r="K112" s="52">
        <v>496</v>
      </c>
      <c r="L112" s="51">
        <v>12.66</v>
      </c>
    </row>
    <row r="113" spans="1:12" ht="15.75" customHeight="1" x14ac:dyDescent="0.25">
      <c r="A113" s="2"/>
      <c r="B113" s="2"/>
      <c r="C113" s="1"/>
      <c r="D113" s="43" t="s">
        <v>23</v>
      </c>
      <c r="E113" s="41" t="s">
        <v>51</v>
      </c>
      <c r="F113" s="45">
        <v>20</v>
      </c>
      <c r="G113" s="48">
        <v>1.5</v>
      </c>
      <c r="H113" s="48">
        <v>0.1</v>
      </c>
      <c r="I113" s="48">
        <v>9.6999999999999993</v>
      </c>
      <c r="J113" s="48">
        <v>45.9</v>
      </c>
      <c r="K113" s="53">
        <v>573</v>
      </c>
      <c r="L113" s="51">
        <v>2.88</v>
      </c>
    </row>
    <row r="114" spans="1:12" x14ac:dyDescent="0.25">
      <c r="A114" s="2"/>
      <c r="B114" s="2"/>
      <c r="C114" s="1"/>
      <c r="D114" s="32" t="s">
        <v>30</v>
      </c>
      <c r="E114" s="5"/>
      <c r="F114" s="16">
        <f>SUM(F110:F113)</f>
        <v>528</v>
      </c>
      <c r="G114" s="15">
        <f>SUM(G110:G113)</f>
        <v>19.2</v>
      </c>
      <c r="H114" s="15">
        <f>SUM(H110:H113)</f>
        <v>19.700000000000003</v>
      </c>
      <c r="I114" s="15">
        <f>SUM(I110:I113)</f>
        <v>83.7</v>
      </c>
      <c r="J114" s="15">
        <f>SUM(J110:J113)</f>
        <v>587.49999999999989</v>
      </c>
      <c r="K114" s="15"/>
      <c r="L114" s="15">
        <f>SUM(L110:L113)</f>
        <v>171.99999999999997</v>
      </c>
    </row>
    <row r="115" spans="1:12" ht="15" customHeight="1" x14ac:dyDescent="0.25">
      <c r="A115" s="2">
        <f>A110</f>
        <v>2</v>
      </c>
      <c r="B115" s="2">
        <f>B110</f>
        <v>3</v>
      </c>
      <c r="C115" s="74" t="s">
        <v>25</v>
      </c>
      <c r="D115" s="56" t="s">
        <v>26</v>
      </c>
      <c r="E115" s="54" t="s">
        <v>97</v>
      </c>
      <c r="F115" s="44">
        <v>60</v>
      </c>
      <c r="G115" s="47">
        <v>1</v>
      </c>
      <c r="H115" s="47">
        <v>4.7</v>
      </c>
      <c r="I115" s="47">
        <v>5.8</v>
      </c>
      <c r="J115" s="47">
        <v>70.900000000000006</v>
      </c>
      <c r="K115" s="53">
        <v>78</v>
      </c>
      <c r="L115" s="50">
        <v>17.760000000000002</v>
      </c>
    </row>
    <row r="116" spans="1:12" ht="30" x14ac:dyDescent="0.25">
      <c r="A116" s="2"/>
      <c r="B116" s="2"/>
      <c r="C116" s="1"/>
      <c r="D116" s="56" t="s">
        <v>27</v>
      </c>
      <c r="E116" s="54" t="s">
        <v>112</v>
      </c>
      <c r="F116" s="44">
        <v>227</v>
      </c>
      <c r="G116" s="47">
        <v>5.0999999999999996</v>
      </c>
      <c r="H116" s="47">
        <v>5.6</v>
      </c>
      <c r="I116" s="47">
        <v>12.7</v>
      </c>
      <c r="J116" s="47">
        <v>126</v>
      </c>
      <c r="K116" s="53">
        <v>111</v>
      </c>
      <c r="L116" s="50">
        <v>25.52</v>
      </c>
    </row>
    <row r="117" spans="1:12" ht="30" x14ac:dyDescent="0.25">
      <c r="A117" s="2"/>
      <c r="B117" s="2"/>
      <c r="C117" s="1"/>
      <c r="D117" s="56" t="s">
        <v>28</v>
      </c>
      <c r="E117" s="55" t="s">
        <v>98</v>
      </c>
      <c r="F117" s="44">
        <v>90</v>
      </c>
      <c r="G117" s="47">
        <v>7.4</v>
      </c>
      <c r="H117" s="47">
        <v>10.199999999999999</v>
      </c>
      <c r="I117" s="47">
        <v>5</v>
      </c>
      <c r="J117" s="47">
        <v>145.5</v>
      </c>
      <c r="K117" s="53">
        <v>431</v>
      </c>
      <c r="L117" s="50">
        <v>107.98</v>
      </c>
    </row>
    <row r="118" spans="1:12" x14ac:dyDescent="0.25">
      <c r="A118" s="2"/>
      <c r="B118" s="2"/>
      <c r="C118" s="1"/>
      <c r="D118" s="56" t="s">
        <v>29</v>
      </c>
      <c r="E118" s="55" t="s">
        <v>99</v>
      </c>
      <c r="F118" s="45">
        <v>150</v>
      </c>
      <c r="G118" s="48">
        <v>8.5</v>
      </c>
      <c r="H118" s="48">
        <v>6.4</v>
      </c>
      <c r="I118" s="48">
        <v>43.1</v>
      </c>
      <c r="J118" s="48">
        <v>244.5</v>
      </c>
      <c r="K118" s="53">
        <v>508</v>
      </c>
      <c r="L118" s="51">
        <v>10.54</v>
      </c>
    </row>
    <row r="119" spans="1:12" x14ac:dyDescent="0.25">
      <c r="A119" s="2"/>
      <c r="B119" s="2"/>
      <c r="C119" s="1"/>
      <c r="D119" s="56" t="s">
        <v>24</v>
      </c>
      <c r="E119" s="41" t="s">
        <v>55</v>
      </c>
      <c r="F119" s="45">
        <v>150</v>
      </c>
      <c r="G119" s="48">
        <v>1.3</v>
      </c>
      <c r="H119" s="48">
        <v>0.3</v>
      </c>
      <c r="I119" s="48">
        <v>11.8</v>
      </c>
      <c r="J119" s="48">
        <v>62.6</v>
      </c>
      <c r="K119" s="53">
        <v>82</v>
      </c>
      <c r="L119" s="51">
        <v>78.400000000000006</v>
      </c>
    </row>
    <row r="120" spans="1:12" x14ac:dyDescent="0.25">
      <c r="A120" s="2"/>
      <c r="B120" s="2"/>
      <c r="C120" s="1"/>
      <c r="D120" s="56" t="s">
        <v>43</v>
      </c>
      <c r="E120" s="41" t="s">
        <v>41</v>
      </c>
      <c r="F120" s="45">
        <v>200</v>
      </c>
      <c r="G120" s="48">
        <v>0.1</v>
      </c>
      <c r="H120" s="48">
        <v>0</v>
      </c>
      <c r="I120" s="48">
        <v>16.399999999999999</v>
      </c>
      <c r="J120" s="48">
        <v>65.900000000000006</v>
      </c>
      <c r="K120" s="53">
        <v>848</v>
      </c>
      <c r="L120" s="51">
        <v>11.52</v>
      </c>
    </row>
    <row r="121" spans="1:12" x14ac:dyDescent="0.25">
      <c r="A121" s="2"/>
      <c r="B121" s="2"/>
      <c r="C121" s="1"/>
      <c r="D121" s="56" t="s">
        <v>23</v>
      </c>
      <c r="E121" s="41" t="s">
        <v>51</v>
      </c>
      <c r="F121" s="45">
        <v>20</v>
      </c>
      <c r="G121" s="48">
        <v>1.5</v>
      </c>
      <c r="H121" s="48">
        <v>0.1</v>
      </c>
      <c r="I121" s="48">
        <v>9.6999999999999993</v>
      </c>
      <c r="J121" s="48">
        <v>45.9</v>
      </c>
      <c r="K121" s="53">
        <v>573</v>
      </c>
      <c r="L121" s="51">
        <v>2.88</v>
      </c>
    </row>
    <row r="122" spans="1:12" x14ac:dyDescent="0.25">
      <c r="A122" s="2"/>
      <c r="B122" s="2"/>
      <c r="C122" s="1"/>
      <c r="D122" s="56" t="s">
        <v>23</v>
      </c>
      <c r="E122" s="41" t="s">
        <v>52</v>
      </c>
      <c r="F122" s="45">
        <v>30</v>
      </c>
      <c r="G122" s="48">
        <v>2</v>
      </c>
      <c r="H122" s="48">
        <v>0.3</v>
      </c>
      <c r="I122" s="48">
        <v>12.7</v>
      </c>
      <c r="J122" s="48">
        <v>61.2</v>
      </c>
      <c r="K122" s="53">
        <v>573</v>
      </c>
      <c r="L122" s="51">
        <v>3.4</v>
      </c>
    </row>
    <row r="123" spans="1:12" x14ac:dyDescent="0.25">
      <c r="A123" s="2"/>
      <c r="B123" s="2"/>
      <c r="C123" s="1"/>
      <c r="D123" s="32" t="s">
        <v>30</v>
      </c>
      <c r="E123" s="5"/>
      <c r="F123" s="16">
        <f t="shared" ref="F123:L123" si="0">SUM(F115:F122)</f>
        <v>927</v>
      </c>
      <c r="G123" s="15">
        <f t="shared" si="0"/>
        <v>26.900000000000002</v>
      </c>
      <c r="H123" s="15">
        <f t="shared" si="0"/>
        <v>27.6</v>
      </c>
      <c r="I123" s="15">
        <f t="shared" si="0"/>
        <v>117.19999999999999</v>
      </c>
      <c r="J123" s="15">
        <f t="shared" si="0"/>
        <v>822.5</v>
      </c>
      <c r="K123" s="15"/>
      <c r="L123" s="15">
        <f t="shared" si="0"/>
        <v>258</v>
      </c>
    </row>
    <row r="124" spans="1:12" x14ac:dyDescent="0.25">
      <c r="A124" s="2">
        <f>A110</f>
        <v>2</v>
      </c>
      <c r="B124" s="2">
        <v>8</v>
      </c>
      <c r="C124" s="82" t="s">
        <v>4</v>
      </c>
      <c r="D124" s="83"/>
      <c r="E124" s="23"/>
      <c r="F124" s="24">
        <f>F114+F123</f>
        <v>1455</v>
      </c>
      <c r="G124" s="25">
        <f>G114+G123</f>
        <v>46.1</v>
      </c>
      <c r="H124" s="25">
        <f>H114+H123</f>
        <v>47.300000000000004</v>
      </c>
      <c r="I124" s="25">
        <f>I114+I123</f>
        <v>200.89999999999998</v>
      </c>
      <c r="J124" s="25">
        <f>J114+J123</f>
        <v>1410</v>
      </c>
      <c r="K124" s="25"/>
      <c r="L124" s="25">
        <f>L114+L123</f>
        <v>430</v>
      </c>
    </row>
    <row r="125" spans="1:12" ht="60" x14ac:dyDescent="0.25">
      <c r="A125" s="2">
        <v>2</v>
      </c>
      <c r="B125" s="70">
        <v>4</v>
      </c>
      <c r="C125" s="74" t="s">
        <v>20</v>
      </c>
      <c r="D125" s="71" t="s">
        <v>21</v>
      </c>
      <c r="E125" s="40" t="s">
        <v>118</v>
      </c>
      <c r="F125" s="44">
        <v>270</v>
      </c>
      <c r="G125" s="47">
        <v>16.600000000000001</v>
      </c>
      <c r="H125" s="47">
        <v>19.2</v>
      </c>
      <c r="I125" s="47">
        <v>55.8</v>
      </c>
      <c r="J125" s="47">
        <v>432.6</v>
      </c>
      <c r="K125" s="52">
        <v>159</v>
      </c>
      <c r="L125" s="61">
        <v>115.48</v>
      </c>
    </row>
    <row r="126" spans="1:12" x14ac:dyDescent="0.25">
      <c r="A126" s="2"/>
      <c r="B126" s="70"/>
      <c r="C126" s="74"/>
      <c r="D126" s="71" t="s">
        <v>24</v>
      </c>
      <c r="E126" s="40" t="s">
        <v>55</v>
      </c>
      <c r="F126" s="44">
        <v>100</v>
      </c>
      <c r="G126" s="47">
        <v>0.8</v>
      </c>
      <c r="H126" s="47">
        <v>0.4</v>
      </c>
      <c r="I126" s="47">
        <v>7.9</v>
      </c>
      <c r="J126" s="47">
        <v>65.599999999999994</v>
      </c>
      <c r="K126" s="52">
        <v>82</v>
      </c>
      <c r="L126" s="61">
        <v>46.1</v>
      </c>
    </row>
    <row r="127" spans="1:12" x14ac:dyDescent="0.25">
      <c r="A127" s="2"/>
      <c r="B127" s="70"/>
      <c r="C127" s="74"/>
      <c r="D127" s="71" t="s">
        <v>22</v>
      </c>
      <c r="E127" s="41" t="s">
        <v>44</v>
      </c>
      <c r="F127" s="45">
        <v>207</v>
      </c>
      <c r="G127" s="48">
        <v>0.3</v>
      </c>
      <c r="H127" s="48">
        <v>0</v>
      </c>
      <c r="I127" s="48">
        <v>10.3</v>
      </c>
      <c r="J127" s="48">
        <v>43.4</v>
      </c>
      <c r="K127" s="52">
        <v>459</v>
      </c>
      <c r="L127" s="62">
        <v>7.54</v>
      </c>
    </row>
    <row r="128" spans="1:12" x14ac:dyDescent="0.25">
      <c r="A128" s="2"/>
      <c r="B128" s="70"/>
      <c r="C128" s="74"/>
      <c r="D128" s="56" t="s">
        <v>23</v>
      </c>
      <c r="E128" s="41" t="s">
        <v>51</v>
      </c>
      <c r="F128" s="45">
        <v>20</v>
      </c>
      <c r="G128" s="48">
        <v>1.5</v>
      </c>
      <c r="H128" s="48">
        <v>0.1</v>
      </c>
      <c r="I128" s="48">
        <v>9.6999999999999993</v>
      </c>
      <c r="J128" s="48">
        <v>45.9</v>
      </c>
      <c r="K128" s="53">
        <v>573</v>
      </c>
      <c r="L128" s="62">
        <v>2.88</v>
      </c>
    </row>
    <row r="129" spans="1:12" x14ac:dyDescent="0.25">
      <c r="A129" s="2"/>
      <c r="B129" s="2"/>
      <c r="C129" s="1"/>
      <c r="D129" s="32" t="s">
        <v>30</v>
      </c>
      <c r="E129" s="5"/>
      <c r="F129" s="16">
        <f>SUM(F125:F128)</f>
        <v>597</v>
      </c>
      <c r="G129" s="15">
        <f>SUM(G125:G128)</f>
        <v>19.200000000000003</v>
      </c>
      <c r="H129" s="15">
        <f>SUM(H125:H128)</f>
        <v>19.7</v>
      </c>
      <c r="I129" s="15">
        <f>SUM(I125:I128)</f>
        <v>83.7</v>
      </c>
      <c r="J129" s="15">
        <f>SUM(J125:J128)</f>
        <v>587.5</v>
      </c>
      <c r="K129" s="15"/>
      <c r="L129" s="15">
        <f>SUM(L125:L128)</f>
        <v>172</v>
      </c>
    </row>
    <row r="130" spans="1:12" x14ac:dyDescent="0.25">
      <c r="A130" s="2">
        <f>A125</f>
        <v>2</v>
      </c>
      <c r="B130" s="2">
        <f>B125</f>
        <v>4</v>
      </c>
      <c r="C130" s="1" t="s">
        <v>25</v>
      </c>
      <c r="D130" s="56" t="s">
        <v>26</v>
      </c>
      <c r="E130" s="54" t="s">
        <v>100</v>
      </c>
      <c r="F130" s="44">
        <v>60</v>
      </c>
      <c r="G130" s="47">
        <v>1.7</v>
      </c>
      <c r="H130" s="47">
        <v>4.9000000000000004</v>
      </c>
      <c r="I130" s="47">
        <v>19.5</v>
      </c>
      <c r="J130" s="47">
        <v>69.2</v>
      </c>
      <c r="K130" s="53">
        <v>32</v>
      </c>
      <c r="L130" s="61">
        <v>20.2</v>
      </c>
    </row>
    <row r="131" spans="1:12" ht="33.6" customHeight="1" x14ac:dyDescent="0.25">
      <c r="A131" s="2"/>
      <c r="B131" s="2"/>
      <c r="C131" s="1"/>
      <c r="D131" s="56" t="s">
        <v>27</v>
      </c>
      <c r="E131" s="54" t="s">
        <v>119</v>
      </c>
      <c r="F131" s="44">
        <v>222</v>
      </c>
      <c r="G131" s="47">
        <v>7.4</v>
      </c>
      <c r="H131" s="47">
        <v>7.1</v>
      </c>
      <c r="I131" s="47">
        <v>28.7</v>
      </c>
      <c r="J131" s="47">
        <v>137.9</v>
      </c>
      <c r="K131" s="53">
        <v>134</v>
      </c>
      <c r="L131" s="61">
        <v>54.08</v>
      </c>
    </row>
    <row r="132" spans="1:12" ht="18.75" customHeight="1" x14ac:dyDescent="0.25">
      <c r="A132" s="2"/>
      <c r="B132" s="2"/>
      <c r="C132" s="1"/>
      <c r="D132" s="56" t="s">
        <v>28</v>
      </c>
      <c r="E132" s="55" t="s">
        <v>101</v>
      </c>
      <c r="F132" s="44">
        <v>90</v>
      </c>
      <c r="G132" s="47">
        <v>11</v>
      </c>
      <c r="H132" s="47">
        <v>9.4</v>
      </c>
      <c r="I132" s="47">
        <v>10.4</v>
      </c>
      <c r="J132" s="47">
        <v>248.2</v>
      </c>
      <c r="K132" s="53">
        <v>621</v>
      </c>
      <c r="L132" s="61">
        <v>148.82</v>
      </c>
    </row>
    <row r="133" spans="1:12" ht="30" x14ac:dyDescent="0.25">
      <c r="A133" s="2"/>
      <c r="B133" s="2"/>
      <c r="C133" s="1"/>
      <c r="D133" s="56" t="s">
        <v>29</v>
      </c>
      <c r="E133" s="55" t="s">
        <v>102</v>
      </c>
      <c r="F133" s="44">
        <v>150</v>
      </c>
      <c r="G133" s="47">
        <v>3.3</v>
      </c>
      <c r="H133" s="47">
        <v>5.8</v>
      </c>
      <c r="I133" s="47">
        <v>17.399999999999999</v>
      </c>
      <c r="J133" s="47">
        <v>184.4</v>
      </c>
      <c r="K133" s="53">
        <v>554</v>
      </c>
      <c r="L133" s="61">
        <v>15.94</v>
      </c>
    </row>
    <row r="134" spans="1:12" ht="15" customHeight="1" x14ac:dyDescent="0.25">
      <c r="A134" s="2"/>
      <c r="B134" s="2"/>
      <c r="C134" s="1"/>
      <c r="D134" s="56" t="s">
        <v>43</v>
      </c>
      <c r="E134" s="41" t="s">
        <v>54</v>
      </c>
      <c r="F134" s="45">
        <v>200</v>
      </c>
      <c r="G134" s="48">
        <v>0</v>
      </c>
      <c r="H134" s="48">
        <v>0</v>
      </c>
      <c r="I134" s="48">
        <v>18.8</v>
      </c>
      <c r="J134" s="48">
        <v>75.7</v>
      </c>
      <c r="K134" s="53">
        <v>507</v>
      </c>
      <c r="L134" s="62">
        <v>12.68</v>
      </c>
    </row>
    <row r="135" spans="1:12" ht="15" customHeight="1" x14ac:dyDescent="0.25">
      <c r="A135" s="2"/>
      <c r="B135" s="2"/>
      <c r="C135" s="1"/>
      <c r="D135" s="56" t="s">
        <v>23</v>
      </c>
      <c r="E135" s="41" t="s">
        <v>36</v>
      </c>
      <c r="F135" s="45">
        <v>20</v>
      </c>
      <c r="G135" s="48">
        <v>1.5</v>
      </c>
      <c r="H135" s="48">
        <v>0.1</v>
      </c>
      <c r="I135" s="48">
        <v>9.6999999999999993</v>
      </c>
      <c r="J135" s="48">
        <v>45.9</v>
      </c>
      <c r="K135" s="53">
        <v>573</v>
      </c>
      <c r="L135" s="62">
        <v>2.88</v>
      </c>
    </row>
    <row r="136" spans="1:12" x14ac:dyDescent="0.25">
      <c r="A136" s="2"/>
      <c r="B136" s="2"/>
      <c r="C136" s="1"/>
      <c r="D136" s="56" t="s">
        <v>23</v>
      </c>
      <c r="E136" s="41" t="s">
        <v>52</v>
      </c>
      <c r="F136" s="45">
        <v>30</v>
      </c>
      <c r="G136" s="48">
        <v>2</v>
      </c>
      <c r="H136" s="48">
        <v>0.3</v>
      </c>
      <c r="I136" s="48">
        <v>12.7</v>
      </c>
      <c r="J136" s="48">
        <v>61.2</v>
      </c>
      <c r="K136" s="53">
        <v>573</v>
      </c>
      <c r="L136" s="62">
        <v>3.4</v>
      </c>
    </row>
    <row r="137" spans="1:12" x14ac:dyDescent="0.25">
      <c r="A137" s="2"/>
      <c r="B137" s="2"/>
      <c r="C137" s="1"/>
      <c r="D137" s="32" t="s">
        <v>30</v>
      </c>
      <c r="E137" s="5"/>
      <c r="F137" s="16">
        <f>SUM(F130:F136)</f>
        <v>772</v>
      </c>
      <c r="G137" s="15">
        <f>SUM(G130:G136)</f>
        <v>26.900000000000002</v>
      </c>
      <c r="H137" s="15">
        <f>SUM(H130:H136)</f>
        <v>27.6</v>
      </c>
      <c r="I137" s="15">
        <f>SUM(I130:I136)</f>
        <v>117.2</v>
      </c>
      <c r="J137" s="15">
        <f>SUM(J130:J136)</f>
        <v>822.50000000000011</v>
      </c>
      <c r="K137" s="15"/>
      <c r="L137" s="15">
        <f>SUM(L130:L136)</f>
        <v>258</v>
      </c>
    </row>
    <row r="138" spans="1:12" x14ac:dyDescent="0.25">
      <c r="A138" s="2">
        <f>A125</f>
        <v>2</v>
      </c>
      <c r="B138" s="2">
        <v>9</v>
      </c>
      <c r="C138" s="82" t="s">
        <v>4</v>
      </c>
      <c r="D138" s="83"/>
      <c r="E138" s="23"/>
      <c r="F138" s="24">
        <f>F129+F137</f>
        <v>1369</v>
      </c>
      <c r="G138" s="25">
        <f>G129+G137</f>
        <v>46.100000000000009</v>
      </c>
      <c r="H138" s="25">
        <f>H129+H137</f>
        <v>47.3</v>
      </c>
      <c r="I138" s="25">
        <f>I129+I137</f>
        <v>200.9</v>
      </c>
      <c r="J138" s="25">
        <f>J129+J137</f>
        <v>1410</v>
      </c>
      <c r="K138" s="25"/>
      <c r="L138" s="25">
        <f>L129+L137</f>
        <v>430</v>
      </c>
    </row>
    <row r="139" spans="1:12" ht="60" x14ac:dyDescent="0.25">
      <c r="A139" s="2">
        <v>2</v>
      </c>
      <c r="B139" s="2">
        <v>5</v>
      </c>
      <c r="C139" s="1" t="s">
        <v>20</v>
      </c>
      <c r="D139" s="42" t="s">
        <v>21</v>
      </c>
      <c r="E139" s="40" t="s">
        <v>107</v>
      </c>
      <c r="F139" s="44">
        <v>280</v>
      </c>
      <c r="G139" s="47">
        <v>13.9</v>
      </c>
      <c r="H139" s="47">
        <v>16.399999999999999</v>
      </c>
      <c r="I139" s="47">
        <v>49.6</v>
      </c>
      <c r="J139" s="47">
        <v>401.3</v>
      </c>
      <c r="K139" s="52">
        <v>471</v>
      </c>
      <c r="L139" s="61">
        <v>156.36000000000001</v>
      </c>
    </row>
    <row r="140" spans="1:12" ht="30" x14ac:dyDescent="0.25">
      <c r="A140" s="2"/>
      <c r="B140" s="2"/>
      <c r="C140" s="1"/>
      <c r="D140" s="73" t="s">
        <v>22</v>
      </c>
      <c r="E140" s="40" t="s">
        <v>88</v>
      </c>
      <c r="F140" s="45">
        <v>200</v>
      </c>
      <c r="G140" s="48">
        <v>3.8</v>
      </c>
      <c r="H140" s="48">
        <v>3.2</v>
      </c>
      <c r="I140" s="48">
        <v>24.4</v>
      </c>
      <c r="J140" s="48">
        <v>140.30000000000001</v>
      </c>
      <c r="K140" s="53">
        <v>466</v>
      </c>
      <c r="L140" s="62">
        <v>12.76</v>
      </c>
    </row>
    <row r="141" spans="1:12" x14ac:dyDescent="0.25">
      <c r="A141" s="2"/>
      <c r="B141" s="2"/>
      <c r="C141" s="1"/>
      <c r="D141" s="42" t="s">
        <v>23</v>
      </c>
      <c r="E141" s="41" t="s">
        <v>36</v>
      </c>
      <c r="F141" s="45">
        <v>20</v>
      </c>
      <c r="G141" s="48">
        <v>1.5</v>
      </c>
      <c r="H141" s="48">
        <v>0.1</v>
      </c>
      <c r="I141" s="48">
        <v>9.6999999999999993</v>
      </c>
      <c r="J141" s="48">
        <v>45.9</v>
      </c>
      <c r="K141" s="52">
        <v>502</v>
      </c>
      <c r="L141" s="62">
        <v>2.88</v>
      </c>
    </row>
    <row r="142" spans="1:12" x14ac:dyDescent="0.25">
      <c r="A142" s="2"/>
      <c r="B142" s="2"/>
      <c r="C142" s="1"/>
      <c r="D142" s="43"/>
      <c r="E142" s="41"/>
      <c r="F142" s="45"/>
      <c r="G142" s="48"/>
      <c r="H142" s="48"/>
      <c r="I142" s="48"/>
      <c r="J142" s="48"/>
      <c r="K142" s="53"/>
      <c r="L142" s="62"/>
    </row>
    <row r="143" spans="1:12" ht="15.75" customHeight="1" x14ac:dyDescent="0.25">
      <c r="A143" s="2"/>
      <c r="B143" s="2"/>
      <c r="C143" s="1"/>
      <c r="D143" s="32" t="s">
        <v>30</v>
      </c>
      <c r="E143" s="5"/>
      <c r="F143" s="16">
        <f>SUM(F139:F142)</f>
        <v>500</v>
      </c>
      <c r="G143" s="15">
        <f>SUM(G139:G142)</f>
        <v>19.2</v>
      </c>
      <c r="H143" s="15">
        <f>SUM(H139:H142)</f>
        <v>19.7</v>
      </c>
      <c r="I143" s="15">
        <f>SUM(I139:I142)</f>
        <v>83.7</v>
      </c>
      <c r="J143" s="15">
        <f>SUM(J139:J142)</f>
        <v>587.5</v>
      </c>
      <c r="K143" s="4"/>
      <c r="L143" s="15">
        <f>SUM(L139:L142)</f>
        <v>172</v>
      </c>
    </row>
    <row r="144" spans="1:12" x14ac:dyDescent="0.25">
      <c r="A144" s="2">
        <f>A139</f>
        <v>2</v>
      </c>
      <c r="B144" s="2">
        <f>B139</f>
        <v>5</v>
      </c>
      <c r="C144" s="1" t="s">
        <v>25</v>
      </c>
      <c r="D144" s="56" t="s">
        <v>26</v>
      </c>
      <c r="E144" s="54" t="s">
        <v>103</v>
      </c>
      <c r="F144" s="44">
        <v>60</v>
      </c>
      <c r="G144" s="47">
        <v>2.1</v>
      </c>
      <c r="H144" s="47">
        <v>5.4</v>
      </c>
      <c r="I144" s="47">
        <v>4.0999999999999996</v>
      </c>
      <c r="J144" s="47">
        <v>136.80000000000001</v>
      </c>
      <c r="K144" s="53">
        <v>63</v>
      </c>
      <c r="L144" s="61">
        <v>17.739999999999998</v>
      </c>
    </row>
    <row r="145" spans="1:12" ht="30" x14ac:dyDescent="0.25">
      <c r="A145" s="2"/>
      <c r="B145" s="2"/>
      <c r="C145" s="1"/>
      <c r="D145" s="56" t="s">
        <v>27</v>
      </c>
      <c r="E145" s="54" t="s">
        <v>104</v>
      </c>
      <c r="F145" s="44">
        <v>217</v>
      </c>
      <c r="G145" s="47">
        <v>4</v>
      </c>
      <c r="H145" s="47">
        <v>4.3</v>
      </c>
      <c r="I145" s="47">
        <v>19.3</v>
      </c>
      <c r="J145" s="47">
        <v>147.69999999999999</v>
      </c>
      <c r="K145" s="53">
        <v>132</v>
      </c>
      <c r="L145" s="61">
        <v>72.36</v>
      </c>
    </row>
    <row r="146" spans="1:12" ht="14.25" customHeight="1" x14ac:dyDescent="0.25">
      <c r="A146" s="2"/>
      <c r="B146" s="2"/>
      <c r="C146" s="1"/>
      <c r="D146" s="56" t="s">
        <v>28</v>
      </c>
      <c r="E146" s="79" t="s">
        <v>105</v>
      </c>
      <c r="F146" s="44">
        <v>200</v>
      </c>
      <c r="G146" s="47">
        <v>16.899999999999999</v>
      </c>
      <c r="H146" s="47">
        <v>17.100000000000001</v>
      </c>
      <c r="I146" s="47">
        <v>37.5</v>
      </c>
      <c r="J146" s="47">
        <v>346.6</v>
      </c>
      <c r="K146" s="53">
        <v>394</v>
      </c>
      <c r="L146" s="61">
        <v>93.38</v>
      </c>
    </row>
    <row r="147" spans="1:12" x14ac:dyDescent="0.25">
      <c r="A147" s="2"/>
      <c r="B147" s="2"/>
      <c r="C147" s="1"/>
      <c r="D147" s="56" t="s">
        <v>24</v>
      </c>
      <c r="E147" s="55" t="s">
        <v>55</v>
      </c>
      <c r="F147" s="45">
        <v>100</v>
      </c>
      <c r="G147" s="48">
        <v>0.4</v>
      </c>
      <c r="H147" s="48">
        <v>0.4</v>
      </c>
      <c r="I147" s="48">
        <v>13.5</v>
      </c>
      <c r="J147" s="48">
        <v>45.6</v>
      </c>
      <c r="K147" s="53">
        <v>82</v>
      </c>
      <c r="L147" s="62">
        <v>53.72</v>
      </c>
    </row>
    <row r="148" spans="1:12" x14ac:dyDescent="0.25">
      <c r="A148" s="2"/>
      <c r="B148" s="2"/>
      <c r="C148" s="1"/>
      <c r="D148" s="56" t="s">
        <v>43</v>
      </c>
      <c r="E148" s="55" t="s">
        <v>106</v>
      </c>
      <c r="F148" s="45">
        <v>200</v>
      </c>
      <c r="G148" s="48">
        <v>0</v>
      </c>
      <c r="H148" s="48">
        <v>0</v>
      </c>
      <c r="I148" s="48">
        <v>20.399999999999999</v>
      </c>
      <c r="J148" s="48">
        <v>38.700000000000003</v>
      </c>
      <c r="K148" s="53">
        <v>494</v>
      </c>
      <c r="L148" s="62">
        <v>14.4</v>
      </c>
    </row>
    <row r="149" spans="1:12" x14ac:dyDescent="0.25">
      <c r="A149" s="2"/>
      <c r="B149" s="2"/>
      <c r="C149" s="1"/>
      <c r="D149" s="56" t="s">
        <v>23</v>
      </c>
      <c r="E149" s="41" t="s">
        <v>51</v>
      </c>
      <c r="F149" s="45">
        <v>20</v>
      </c>
      <c r="G149" s="48">
        <v>1.5</v>
      </c>
      <c r="H149" s="48">
        <v>0.1</v>
      </c>
      <c r="I149" s="48">
        <v>9.6999999999999993</v>
      </c>
      <c r="J149" s="48">
        <v>45.9</v>
      </c>
      <c r="K149" s="53">
        <v>573</v>
      </c>
      <c r="L149" s="62">
        <v>3</v>
      </c>
    </row>
    <row r="150" spans="1:12" x14ac:dyDescent="0.25">
      <c r="A150" s="2"/>
      <c r="B150" s="2"/>
      <c r="C150" s="1"/>
      <c r="D150" s="56" t="s">
        <v>23</v>
      </c>
      <c r="E150" s="41" t="s">
        <v>46</v>
      </c>
      <c r="F150" s="45">
        <v>30</v>
      </c>
      <c r="G150" s="48">
        <v>2</v>
      </c>
      <c r="H150" s="48">
        <v>0.3</v>
      </c>
      <c r="I150" s="48">
        <v>12.7</v>
      </c>
      <c r="J150" s="48">
        <v>61.2</v>
      </c>
      <c r="K150" s="53">
        <v>573</v>
      </c>
      <c r="L150" s="62">
        <v>3.4</v>
      </c>
    </row>
    <row r="151" spans="1:12" x14ac:dyDescent="0.25">
      <c r="A151" s="2"/>
      <c r="B151" s="2"/>
      <c r="C151" s="1"/>
      <c r="D151" s="56"/>
      <c r="E151" s="41"/>
      <c r="F151" s="45"/>
      <c r="G151" s="48"/>
      <c r="H151" s="48"/>
      <c r="I151" s="48"/>
      <c r="J151" s="48"/>
      <c r="K151" s="53"/>
      <c r="L151" s="62"/>
    </row>
    <row r="152" spans="1:12" x14ac:dyDescent="0.25">
      <c r="A152" s="2"/>
      <c r="B152" s="2"/>
      <c r="C152" s="1"/>
      <c r="D152" s="32" t="s">
        <v>30</v>
      </c>
      <c r="E152" s="5"/>
      <c r="F152" s="16">
        <f>SUM(F144:F151)</f>
        <v>827</v>
      </c>
      <c r="G152" s="15">
        <f>SUM(G144:G151)</f>
        <v>26.9</v>
      </c>
      <c r="H152" s="15">
        <f>SUM(H144:H151)</f>
        <v>27.6</v>
      </c>
      <c r="I152" s="15">
        <f>SUM(I144:I151)</f>
        <v>117.20000000000002</v>
      </c>
      <c r="J152" s="15">
        <f>SUM(J144:J151)</f>
        <v>822.50000000000011</v>
      </c>
      <c r="K152" s="16"/>
      <c r="L152" s="15">
        <f>SUM(L144:L151)</f>
        <v>258</v>
      </c>
    </row>
    <row r="153" spans="1:12" x14ac:dyDescent="0.25">
      <c r="A153" s="2">
        <f>A139</f>
        <v>2</v>
      </c>
      <c r="B153" s="2">
        <v>10</v>
      </c>
      <c r="C153" s="85" t="s">
        <v>4</v>
      </c>
      <c r="D153" s="86"/>
      <c r="E153" s="20"/>
      <c r="F153" s="21">
        <f>F143+F152</f>
        <v>1327</v>
      </c>
      <c r="G153" s="22">
        <f>G143+G152</f>
        <v>46.099999999999994</v>
      </c>
      <c r="H153" s="22">
        <f>H143+H152</f>
        <v>47.3</v>
      </c>
      <c r="I153" s="22">
        <f>I143+I152</f>
        <v>200.90000000000003</v>
      </c>
      <c r="J153" s="22">
        <f>J143+J152</f>
        <v>1410</v>
      </c>
      <c r="K153" s="22"/>
      <c r="L153" s="22">
        <f>L143+L152</f>
        <v>430</v>
      </c>
    </row>
    <row r="154" spans="1:12" x14ac:dyDescent="0.25">
      <c r="A154" s="1"/>
      <c r="B154" s="1"/>
      <c r="C154" s="84" t="s">
        <v>5</v>
      </c>
      <c r="D154" s="84"/>
      <c r="E154" s="84"/>
      <c r="F154" s="17">
        <f>(F20+F34+F48+F63+F78+F94+F109+F124+F138+F153)/(IF(F20=0,0,1)+IF(F34=0,0,1)+IF(F48=0,0,1)+IF(F63=0,0,1)+IF(F78=0,0,1)+IF(F94=0,0,1)+IF(F109=0,0,1)+IF(F124=0,0,1)+IF(F138=0,0,1)+IF(F153=0,0,1))</f>
        <v>1374.7</v>
      </c>
      <c r="G154" s="4">
        <f>(G20+G34+G48+G63+G78+G94+G109+G124+G138+G153)/(IF(G20=0,0,1)+IF(G34=0,0,1)+IF(G48=0,0,1)+IF(G63=0,0,1)+IF(G78=0,0,1)+IF(G94=0,0,1)+IF(G109=0,0,1)+IF(G124=0,0,1)+IF(G138=0,0,1)+IF(G153=0,0,1))</f>
        <v>46.146000000000001</v>
      </c>
      <c r="H154" s="4">
        <f>(H20+H34+H48+H63+H78+H94+H109+H124+H138+H153)/(IF(H20=0,0,1)+IF(H34=0,0,1)+IF(H48=0,0,1)+IF(H63=0,0,1)+IF(H78=0,0,1)+IF(H94=0,0,1)+IF(H109=0,0,1)+IF(H124=0,0,1)+IF(H138=0,0,1)+IF(H153=0,0,1))</f>
        <v>47.320000000000007</v>
      </c>
      <c r="I154" s="4">
        <f>(I20+I34+I48+I63+I78+I94+I109+I124+I138+I153)/(IF(I20=0,0,1)+IF(I34=0,0,1)+IF(I48=0,0,1)+IF(I63=0,0,1)+IF(I78=0,0,1)+IF(I94=0,0,1)+IF(I109=0,0,1)+IF(I124=0,0,1)+IF(I138=0,0,1)+IF(I153=0,0,1))</f>
        <v>204.59</v>
      </c>
      <c r="J154" s="4">
        <f>(J20+J34+J48+J63+J78+J94+J109+J124+J138+J153)/(IF(J20=0,0,1)+IF(J34=0,0,1)+IF(J48=0,0,1)+IF(J63=0,0,1)+IF(J78=0,0,1)+IF(J94=0,0,1)+IF(J109=0,0,1)+IF(J124=0,0,1)+IF(J138=0,0,1)+IF(J153=0,0,1))</f>
        <v>1411.48</v>
      </c>
      <c r="K154" s="4"/>
      <c r="L154" s="4">
        <f>(L20+L34+L48+L63+L78+L94+L109+L124+L138+L153)/(IF(L20=0,0,1)+IF(L34=0,0,1)+IF(L48=0,0,1)+IF(L63=0,0,1)+IF(L78=0,0,1)+IF(L94=0,0,1)+IF(L109=0,0,1)+IF(L124=0,0,1)+IF(L138=0,0,1)+IF(L153=0,0,1))</f>
        <v>430</v>
      </c>
    </row>
  </sheetData>
  <mergeCells count="14">
    <mergeCell ref="C1:E1"/>
    <mergeCell ref="H1:K1"/>
    <mergeCell ref="H2:K2"/>
    <mergeCell ref="C34:D34"/>
    <mergeCell ref="C48:D48"/>
    <mergeCell ref="C63:D63"/>
    <mergeCell ref="C78:D78"/>
    <mergeCell ref="C20:D20"/>
    <mergeCell ref="C154:E154"/>
    <mergeCell ref="C153:D153"/>
    <mergeCell ref="C94:D94"/>
    <mergeCell ref="C109:D109"/>
    <mergeCell ref="C124:D124"/>
    <mergeCell ref="C138:D138"/>
  </mergeCells>
  <pageMargins left="0.7" right="0.7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2025-01-28T07:04:37Z</cp:lastPrinted>
  <dcterms:created xsi:type="dcterms:W3CDTF">2022-05-16T14:23:56Z</dcterms:created>
  <dcterms:modified xsi:type="dcterms:W3CDTF">2025-03-04T08:29:39Z</dcterms:modified>
</cp:coreProperties>
</file>