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ШК\"/>
    </mc:Choice>
  </mc:AlternateContent>
  <bookViews>
    <workbookView xWindow="360" yWindow="132" windowWidth="20952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7" i="1" l="1"/>
  <c r="H37" i="1"/>
  <c r="I37" i="1"/>
  <c r="J37" i="1"/>
  <c r="F37" i="1"/>
  <c r="G29" i="1"/>
  <c r="H29" i="1"/>
  <c r="I29" i="1"/>
  <c r="J29" i="1"/>
  <c r="F29" i="1"/>
  <c r="G20" i="1" l="1"/>
  <c r="H20" i="1"/>
  <c r="I20" i="1"/>
  <c r="J20" i="1"/>
  <c r="G11" i="1" l="1"/>
  <c r="H11" i="1"/>
  <c r="I11" i="1"/>
  <c r="J11" i="1"/>
  <c r="L11" i="1"/>
  <c r="F11" i="1"/>
  <c r="F57" i="1" l="1"/>
  <c r="H72" i="1" l="1"/>
  <c r="I72" i="1"/>
  <c r="J72" i="1"/>
  <c r="L72" i="1"/>
  <c r="G72" i="1"/>
  <c r="G129" i="1"/>
  <c r="H129" i="1"/>
  <c r="I129" i="1"/>
  <c r="J129" i="1"/>
  <c r="L129" i="1"/>
  <c r="G137" i="1"/>
  <c r="H137" i="1"/>
  <c r="I137" i="1"/>
  <c r="J137" i="1"/>
  <c r="L137" i="1"/>
  <c r="F137" i="1"/>
  <c r="J43" i="1" l="1"/>
  <c r="I43" i="1"/>
  <c r="H43" i="1"/>
  <c r="G43" i="1"/>
  <c r="F43" i="1"/>
  <c r="A161" i="1" l="1"/>
  <c r="L160" i="1"/>
  <c r="J160" i="1"/>
  <c r="I160" i="1"/>
  <c r="H160" i="1"/>
  <c r="G160" i="1"/>
  <c r="F160" i="1"/>
  <c r="B152" i="1"/>
  <c r="A152" i="1"/>
  <c r="L151" i="1"/>
  <c r="J151" i="1"/>
  <c r="I151" i="1"/>
  <c r="H151" i="1"/>
  <c r="G151" i="1"/>
  <c r="F151" i="1"/>
  <c r="A146" i="1"/>
  <c r="L145" i="1"/>
  <c r="J145" i="1"/>
  <c r="I145" i="1"/>
  <c r="H145" i="1"/>
  <c r="G145" i="1"/>
  <c r="F145" i="1"/>
  <c r="B138" i="1"/>
  <c r="A138" i="1"/>
  <c r="A130" i="1"/>
  <c r="F129" i="1"/>
  <c r="B121" i="1"/>
  <c r="A121" i="1"/>
  <c r="L120" i="1"/>
  <c r="J120" i="1"/>
  <c r="J130" i="1" s="1"/>
  <c r="I120" i="1"/>
  <c r="I130" i="1" s="1"/>
  <c r="H120" i="1"/>
  <c r="H130" i="1" s="1"/>
  <c r="G120" i="1"/>
  <c r="F120" i="1"/>
  <c r="A113" i="1"/>
  <c r="L112" i="1"/>
  <c r="J112" i="1"/>
  <c r="I112" i="1"/>
  <c r="H112" i="1"/>
  <c r="G112" i="1"/>
  <c r="F112" i="1"/>
  <c r="B104" i="1"/>
  <c r="A104" i="1"/>
  <c r="L103" i="1"/>
  <c r="J103" i="1"/>
  <c r="J113" i="1" s="1"/>
  <c r="I103" i="1"/>
  <c r="H103" i="1"/>
  <c r="H113" i="1" s="1"/>
  <c r="G103" i="1"/>
  <c r="F103" i="1"/>
  <c r="A97" i="1"/>
  <c r="L96" i="1"/>
  <c r="J96" i="1"/>
  <c r="I96" i="1"/>
  <c r="H96" i="1"/>
  <c r="G96" i="1"/>
  <c r="F96" i="1"/>
  <c r="B89" i="1"/>
  <c r="A89" i="1"/>
  <c r="L88" i="1"/>
  <c r="J88" i="1"/>
  <c r="J97" i="1" s="1"/>
  <c r="I88" i="1"/>
  <c r="I97" i="1" s="1"/>
  <c r="H88" i="1"/>
  <c r="H97" i="1" s="1"/>
  <c r="G88" i="1"/>
  <c r="G97" i="1" s="1"/>
  <c r="F88" i="1"/>
  <c r="A82" i="1"/>
  <c r="L81" i="1"/>
  <c r="J81" i="1"/>
  <c r="J82" i="1" s="1"/>
  <c r="I81" i="1"/>
  <c r="I82" i="1" s="1"/>
  <c r="H81" i="1"/>
  <c r="H82" i="1" s="1"/>
  <c r="G81" i="1"/>
  <c r="G82" i="1" s="1"/>
  <c r="F81" i="1"/>
  <c r="B73" i="1"/>
  <c r="A73" i="1"/>
  <c r="L82" i="1"/>
  <c r="F72" i="1"/>
  <c r="B67" i="1"/>
  <c r="A67" i="1"/>
  <c r="L66" i="1"/>
  <c r="J66" i="1"/>
  <c r="I66" i="1"/>
  <c r="H66" i="1"/>
  <c r="G66" i="1"/>
  <c r="F66" i="1"/>
  <c r="B58" i="1"/>
  <c r="A58" i="1"/>
  <c r="L57" i="1"/>
  <c r="J57" i="1"/>
  <c r="J67" i="1" s="1"/>
  <c r="I57" i="1"/>
  <c r="I67" i="1" s="1"/>
  <c r="H57" i="1"/>
  <c r="H67" i="1" s="1"/>
  <c r="G57" i="1"/>
  <c r="F67" i="1"/>
  <c r="B52" i="1"/>
  <c r="A52" i="1"/>
  <c r="L51" i="1"/>
  <c r="J51" i="1"/>
  <c r="I51" i="1"/>
  <c r="I52" i="1" s="1"/>
  <c r="H51" i="1"/>
  <c r="H52" i="1" s="1"/>
  <c r="G51" i="1"/>
  <c r="G52" i="1" s="1"/>
  <c r="F51" i="1"/>
  <c r="F52" i="1" s="1"/>
  <c r="B44" i="1"/>
  <c r="A44" i="1"/>
  <c r="L43" i="1"/>
  <c r="J52" i="1"/>
  <c r="B38" i="1"/>
  <c r="A38" i="1"/>
  <c r="L37" i="1"/>
  <c r="H38" i="1"/>
  <c r="F38" i="1"/>
  <c r="B30" i="1"/>
  <c r="A30" i="1"/>
  <c r="L29" i="1"/>
  <c r="J38" i="1"/>
  <c r="B21" i="1"/>
  <c r="A21" i="1"/>
  <c r="L20" i="1"/>
  <c r="L21" i="1" s="1"/>
  <c r="J21" i="1"/>
  <c r="H21" i="1"/>
  <c r="G21" i="1"/>
  <c r="F20" i="1"/>
  <c r="F21" i="1" s="1"/>
  <c r="B12" i="1"/>
  <c r="A12" i="1"/>
  <c r="L97" i="1" l="1"/>
  <c r="L67" i="1"/>
  <c r="L52" i="1"/>
  <c r="I161" i="1"/>
  <c r="J161" i="1"/>
  <c r="I113" i="1"/>
  <c r="L113" i="1"/>
  <c r="F97" i="1"/>
  <c r="F82" i="1"/>
  <c r="I38" i="1"/>
  <c r="G130" i="1"/>
  <c r="I146" i="1"/>
  <c r="F113" i="1"/>
  <c r="H161" i="1"/>
  <c r="H146" i="1"/>
  <c r="F146" i="1"/>
  <c r="G146" i="1"/>
  <c r="J146" i="1"/>
  <c r="G113" i="1"/>
  <c r="L161" i="1"/>
  <c r="G67" i="1"/>
  <c r="L146" i="1"/>
  <c r="G161" i="1"/>
  <c r="L38" i="1"/>
  <c r="F130" i="1"/>
  <c r="L130" i="1"/>
  <c r="G38" i="1"/>
  <c r="F161" i="1"/>
  <c r="J162" i="1" l="1"/>
  <c r="F162" i="1"/>
  <c r="H162" i="1"/>
  <c r="G162" i="1"/>
  <c r="L162" i="1"/>
  <c r="I21" i="1"/>
  <c r="I162" i="1" s="1"/>
</calcChain>
</file>

<file path=xl/sharedStrings.xml><?xml version="1.0" encoding="utf-8"?>
<sst xmlns="http://schemas.openxmlformats.org/spreadsheetml/2006/main" count="312" uniqueCount="122">
  <si>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</si>
  <si>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</si>
  <si>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</si>
  <si>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</si>
  <si>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</si>
  <si>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</si>
  <si>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</si>
  <si>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</si>
  <si>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</si>
  <si>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</si>
  <si>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</si>
  <si>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</si>
  <si>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</si>
  <si>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</si>
  <si>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</si>
  <si>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</si>
  <si>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</si>
  <si>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</si>
  <si>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</si>
  <si>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</si>
  <si>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</si>
  <si>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</si>
  <si>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</si>
  <si>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</si>
  <si>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</si>
  <si>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</si>
  <si>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</si>
  <si>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</si>
  <si>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</si>
  <si>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</si>
  <si>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</si>
  <si>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</si>
  <si>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</si>
  <si>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</si>
  <si>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</si>
  <si>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</si>
  <si>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</si>
  <si>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Бутерброд горячий с сыром 20/3/20</t>
  </si>
  <si>
    <t>Винегрет овощной</t>
  </si>
  <si>
    <t>Пюре картофельное</t>
  </si>
  <si>
    <t>Хлеб пшеничный</t>
  </si>
  <si>
    <t>Рис отварной</t>
  </si>
  <si>
    <t>Серова А.А.</t>
  </si>
  <si>
    <t>Чай с сахаром</t>
  </si>
  <si>
    <t>Салат из свежих помидоров</t>
  </si>
  <si>
    <t>Напиток смородиновый</t>
  </si>
  <si>
    <t>Каша перловая рассыпчатая</t>
  </si>
  <si>
    <t>Напиток клубничный</t>
  </si>
  <si>
    <t>Гуляш из филе птицы 50/50</t>
  </si>
  <si>
    <t>Директор МУП г.Нягани "Комбинат питания"</t>
  </si>
  <si>
    <t>Кофейный напиток</t>
  </si>
  <si>
    <t>Тефтели (2 вариант)60/30</t>
  </si>
  <si>
    <t>Пюре кртофельное 150</t>
  </si>
  <si>
    <t>Сок  фруктый 200</t>
  </si>
  <si>
    <t>кондитерское изделие</t>
  </si>
  <si>
    <t>3 блюдо</t>
  </si>
  <si>
    <t>Напиток вишневый</t>
  </si>
  <si>
    <t>Суп картофельный с горохом , гренками мясом птицы и зеленью 15/200/10/2</t>
  </si>
  <si>
    <t>Котлеты По-Волжски с соусом томатным 60/30</t>
  </si>
  <si>
    <t>Напиток Апельсиновый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</si>
  <si>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</si>
  <si>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</si>
  <si>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кисломол.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</si>
  <si>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</si>
  <si>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</si>
  <si>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</si>
  <si>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</si>
  <si>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</si>
  <si>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>Запеканка из творога с молоком сгущеным,бутерброд с джемом 15/3/15</t>
  </si>
  <si>
    <t>Расольник Ленинградский с зеленью</t>
  </si>
  <si>
    <t>Картофель по -деревенски</t>
  </si>
  <si>
    <t xml:space="preserve">Хлеб дарницкий </t>
  </si>
  <si>
    <t>Какао с молоком и витаминами "Витошка"</t>
  </si>
  <si>
    <t>сладкое</t>
  </si>
  <si>
    <t>Салат зеленый с помидорами с растительным маслом</t>
  </si>
  <si>
    <t>Суп картофельный с макаронными изделиями, мясом птицы ,зеленью 25/200/2</t>
  </si>
  <si>
    <t>Рис припущенный 150</t>
  </si>
  <si>
    <t>Блинчики с начинкой п/п</t>
  </si>
  <si>
    <t>Какао с молоком и витамином Витошка</t>
  </si>
  <si>
    <t xml:space="preserve">Салат "Витаминный" </t>
  </si>
  <si>
    <t>Суп картофельный с рыбой горбуша,зеленью15/200/2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</si>
  <si>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</si>
  <si>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</si>
  <si>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</si>
  <si>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</si>
  <si>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</si>
  <si>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</si>
  <si>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</si>
  <si>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</si>
  <si>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</si>
  <si>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Напиток из шиповника</t>
  </si>
  <si>
    <t>Салат Бурячек</t>
  </si>
  <si>
    <t>Суп "Новинка" с зеленью</t>
  </si>
  <si>
    <t>Гуляш 45/45</t>
  </si>
  <si>
    <t>Салат "Полонинский"60</t>
  </si>
  <si>
    <t xml:space="preserve">Каша гречневая рассыпчатая </t>
  </si>
  <si>
    <t>Суп картофельный с клецками, мясом птицы, зеленью20/200/2</t>
  </si>
  <si>
    <t>Фишболы с маслом 70/5, Салат из свежих помидоров 50, макароны отварные 150гр</t>
  </si>
  <si>
    <t>Салат " Несвижский"</t>
  </si>
  <si>
    <t>Солянка домашняя со сметаной , зеленью 200/10/2</t>
  </si>
  <si>
    <t>Голубцы ленивые с соусом сметанным с томатом 60/30</t>
  </si>
  <si>
    <t xml:space="preserve">Напиток с витамином  "Витошка" </t>
  </si>
  <si>
    <t>Кукуруза консервированная 30,курица по-сицилийски 70,рис отварной 150,</t>
  </si>
  <si>
    <t>Оладьи  ПП с джемом</t>
  </si>
  <si>
    <t>Каша  молочная ячневая с маслом 200/5или каша ячневая молочная вязкая с маслом 200/5 яйцо вареное 40</t>
  </si>
  <si>
    <t>Фрукт свежий</t>
  </si>
  <si>
    <t>Сосиска отварная с маслом или наггетсы, огурцы свежие порционно 25, макаронные изделия отварные</t>
  </si>
  <si>
    <t>Кисломолочный напиток "Снежок" или Йогурт</t>
  </si>
  <si>
    <t>Фрикадельки по-Калининградски  или фрикадельки куриные с маслом,огурец соленый порц.30г,картофельное пюре150.</t>
  </si>
  <si>
    <t>Бутерброд с пастой шоколадной или бутерброд с шоколадным маслом</t>
  </si>
  <si>
    <t>Каша молочная гречневая с маслом200/5 или каша пшенная молочная жидкая с маслом, яйца вареные 40.</t>
  </si>
  <si>
    <t>Гематоген , или батоечик злаковый, или пастилка.</t>
  </si>
  <si>
    <t>Плов, помидоры свежие порциями.</t>
  </si>
  <si>
    <t>Икра кабачковая (пп)или кукуруза консервированная.</t>
  </si>
  <si>
    <t>Щи из свежей капусты с картофелем, мясом птицы, зеленью 15/200/2</t>
  </si>
  <si>
    <t>Шоколад "Аленка"  или мармелад</t>
  </si>
  <si>
    <t>Фрукты свежие</t>
  </si>
  <si>
    <t>Котлеты домашние</t>
  </si>
  <si>
    <t>Компот из свежих плодов</t>
  </si>
  <si>
    <t>Йогурт 125 или Снежок 200</t>
  </si>
  <si>
    <t>Котлеты "Школьные "90, огурцы свежие порционно или соленые огурцы,бутерброд горячий с сыром 20/3/20</t>
  </si>
  <si>
    <t>Сердце в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</si>
</sst>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2" fillId="5" borderId="1" xfId="0" applyFont="1" applyFill="1" applyBorder="1"/>
    <xf numFmtId="1" fontId="2" fillId="5" borderId="1" xfId="0" applyNumberFormat="1" applyFont="1" applyFill="1" applyBorder="1" applyAlignment="1" applyProtection="1">
      <alignment horizontal="center"/>
      <protection locked="0"/>
    </xf>
    <xf numFmtId="1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center" vertical="top" wrapText="1"/>
    </xf>
    <xf numFmtId="2" fontId="2" fillId="7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/>
    <xf numFmtId="16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Fill="1"/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/>
    <xf numFmtId="0" fontId="12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5.6" x14ac:dyDescent="0.3"/>
  <cols>
    <col min="1" max="1" width="5.44140625" style="3" customWidth="1"/>
    <col min="2" max="2" width="7.6640625" style="3" customWidth="1"/>
    <col min="3" max="3" width="9.33203125" style="14" customWidth="1"/>
    <col min="4" max="4" width="17.33203125" style="14" customWidth="1"/>
    <col min="5" max="5" width="36.33203125" style="3" customWidth="1"/>
    <col min="6" max="6" width="12.88671875" style="3" customWidth="1"/>
    <col min="7" max="7" width="11.5546875" style="3" customWidth="1"/>
    <col min="8" max="8" width="9.44140625" style="3" customWidth="1"/>
    <col min="9" max="9" width="7.109375" style="3" customWidth="1"/>
    <col min="10" max="10" width="9.5546875" style="3" customWidth="1"/>
    <col min="11" max="11" width="12.109375" style="3" customWidth="1"/>
    <col min="12" max="16384" width="9.109375" style="3"/>
  </cols>
  <sheetData>
    <row r="1" spans="1:14" x14ac:dyDescent="0.3">
      <c r="A1" s="7" t="s">
        <v>7</v>
      </c>
      <c r="B1" s="1"/>
      <c r="C1" s="95"/>
      <c r="D1" s="95"/>
      <c r="E1" s="95"/>
      <c r="F1" s="8" t="s">
        <v>16</v>
      </c>
      <c r="G1" s="1" t="s">
        <v>17</v>
      </c>
      <c r="H1" s="96" t="s">
        <v>49</v>
      </c>
      <c r="I1" s="96"/>
      <c r="J1" s="96"/>
      <c r="K1" s="96"/>
      <c r="L1" s="1"/>
    </row>
    <row r="2" spans="1:14" x14ac:dyDescent="0.3">
      <c r="A2" s="9" t="s">
        <v>6</v>
      </c>
      <c r="B2" s="1"/>
      <c r="C2" s="1"/>
      <c r="D2" s="7"/>
      <c r="E2" s="1"/>
      <c r="F2" s="1"/>
      <c r="G2" s="1" t="s">
        <v>18</v>
      </c>
      <c r="H2" s="97" t="s">
        <v>42</v>
      </c>
      <c r="I2" s="97"/>
      <c r="J2" s="97"/>
      <c r="K2" s="97"/>
      <c r="L2" s="1"/>
    </row>
    <row r="3" spans="1:14" ht="17.25" customHeight="1" x14ac:dyDescent="0.3">
      <c r="A3" s="10" t="s">
        <v>8</v>
      </c>
      <c r="B3" s="1"/>
      <c r="C3" s="1"/>
      <c r="D3" s="11"/>
      <c r="E3" s="27" t="s">
        <v>9</v>
      </c>
      <c r="F3" s="1"/>
      <c r="G3" s="1" t="s">
        <v>19</v>
      </c>
      <c r="H3" s="29">
        <v>28</v>
      </c>
      <c r="I3" s="29">
        <v>1</v>
      </c>
      <c r="J3" s="29">
        <v>2025</v>
      </c>
      <c r="K3" s="12"/>
      <c r="L3" s="1"/>
    </row>
    <row r="4" spans="1:14" x14ac:dyDescent="0.3">
      <c r="A4" s="1"/>
      <c r="B4" s="1"/>
      <c r="C4" s="1"/>
      <c r="D4" s="10"/>
      <c r="E4" s="1"/>
      <c r="F4" s="1"/>
      <c r="G4" s="1"/>
      <c r="H4" s="13" t="s">
        <v>33</v>
      </c>
      <c r="I4" s="13" t="s">
        <v>34</v>
      </c>
      <c r="J4" s="13" t="s">
        <v>35</v>
      </c>
      <c r="K4" s="1"/>
      <c r="L4" s="1"/>
    </row>
    <row r="5" spans="1:14" ht="27.6" x14ac:dyDescent="0.3">
      <c r="A5" s="86" t="s">
        <v>14</v>
      </c>
      <c r="B5" s="86" t="s">
        <v>15</v>
      </c>
      <c r="C5" s="87" t="s">
        <v>0</v>
      </c>
      <c r="D5" s="87" t="s">
        <v>13</v>
      </c>
      <c r="E5" s="87" t="s">
        <v>12</v>
      </c>
      <c r="F5" s="87" t="s">
        <v>31</v>
      </c>
      <c r="G5" s="87" t="s">
        <v>1</v>
      </c>
      <c r="H5" s="87" t="s">
        <v>2</v>
      </c>
      <c r="I5" s="87" t="s">
        <v>3</v>
      </c>
      <c r="J5" s="87" t="s">
        <v>10</v>
      </c>
      <c r="K5" s="87" t="s">
        <v>11</v>
      </c>
      <c r="L5" s="87" t="s">
        <v>32</v>
      </c>
    </row>
    <row r="6" spans="1:14" ht="44.25" customHeight="1" x14ac:dyDescent="0.3">
      <c r="A6" s="2">
        <v>1</v>
      </c>
      <c r="B6" s="2">
        <v>1</v>
      </c>
      <c r="C6" s="78" t="s">
        <v>20</v>
      </c>
      <c r="D6" s="50" t="s">
        <v>21</v>
      </c>
      <c r="E6" s="48" t="s">
        <v>104</v>
      </c>
      <c r="F6" s="52">
        <v>245</v>
      </c>
      <c r="G6" s="55">
        <v>9.5</v>
      </c>
      <c r="H6" s="55">
        <v>12.1</v>
      </c>
      <c r="I6" s="55">
        <v>36.1</v>
      </c>
      <c r="J6" s="55">
        <v>278.5</v>
      </c>
      <c r="K6" s="60">
        <v>98</v>
      </c>
      <c r="L6" s="58">
        <v>70.92</v>
      </c>
    </row>
    <row r="7" spans="1:14" x14ac:dyDescent="0.3">
      <c r="A7" s="2"/>
      <c r="B7" s="2"/>
      <c r="C7" s="2"/>
      <c r="D7" s="50" t="s">
        <v>21</v>
      </c>
      <c r="E7" s="48" t="s">
        <v>37</v>
      </c>
      <c r="F7" s="52">
        <v>43</v>
      </c>
      <c r="G7" s="55">
        <v>5</v>
      </c>
      <c r="H7" s="55">
        <v>5.2</v>
      </c>
      <c r="I7" s="55">
        <v>11.8</v>
      </c>
      <c r="J7" s="55">
        <v>106.3</v>
      </c>
      <c r="K7" s="60">
        <v>10</v>
      </c>
      <c r="L7" s="58">
        <v>34.58</v>
      </c>
    </row>
    <row r="8" spans="1:14" x14ac:dyDescent="0.3">
      <c r="A8" s="2"/>
      <c r="B8" s="2"/>
      <c r="C8" s="2"/>
      <c r="D8" s="50" t="s">
        <v>24</v>
      </c>
      <c r="E8" s="48" t="s">
        <v>105</v>
      </c>
      <c r="F8" s="53">
        <v>100</v>
      </c>
      <c r="G8" s="56">
        <v>0.4</v>
      </c>
      <c r="H8" s="56">
        <v>0.4</v>
      </c>
      <c r="I8" s="56">
        <v>9.5</v>
      </c>
      <c r="J8" s="56">
        <v>45.6</v>
      </c>
      <c r="K8" s="60">
        <v>82</v>
      </c>
      <c r="L8" s="59">
        <v>50.56</v>
      </c>
    </row>
    <row r="9" spans="1:14" x14ac:dyDescent="0.3">
      <c r="A9" s="2"/>
      <c r="B9" s="2"/>
      <c r="C9" s="2"/>
      <c r="D9" s="50" t="s">
        <v>22</v>
      </c>
      <c r="E9" s="49" t="s">
        <v>50</v>
      </c>
      <c r="F9" s="53">
        <v>200</v>
      </c>
      <c r="G9" s="56">
        <v>3.8</v>
      </c>
      <c r="H9" s="56">
        <v>3</v>
      </c>
      <c r="I9" s="56">
        <v>14.4</v>
      </c>
      <c r="J9" s="56">
        <v>140.30000000000001</v>
      </c>
      <c r="K9" s="60">
        <v>502</v>
      </c>
      <c r="L9" s="59">
        <v>13.06</v>
      </c>
    </row>
    <row r="10" spans="1:14" ht="15.6" customHeight="1" x14ac:dyDescent="0.3">
      <c r="A10" s="2"/>
      <c r="B10" s="2"/>
      <c r="C10" s="2"/>
      <c r="D10" s="51" t="s">
        <v>23</v>
      </c>
      <c r="E10" s="49" t="s">
        <v>84</v>
      </c>
      <c r="F10" s="53">
        <v>20</v>
      </c>
      <c r="G10" s="56">
        <v>1.5</v>
      </c>
      <c r="H10" s="56">
        <v>0.1</v>
      </c>
      <c r="I10" s="56">
        <v>9.6999999999999993</v>
      </c>
      <c r="J10" s="56">
        <v>45.9</v>
      </c>
      <c r="K10" s="61">
        <v>573</v>
      </c>
      <c r="L10" s="59">
        <v>2.88</v>
      </c>
      <c r="N10" s="54"/>
    </row>
    <row r="11" spans="1:14" x14ac:dyDescent="0.3">
      <c r="A11" s="2"/>
      <c r="B11" s="2"/>
      <c r="C11" s="2"/>
      <c r="D11" s="35" t="s">
        <v>30</v>
      </c>
      <c r="E11" s="36"/>
      <c r="F11" s="57">
        <f>F6+F7+F8+F9+F10</f>
        <v>608</v>
      </c>
      <c r="G11" s="57">
        <f>G6+G7+G8+G9+G10</f>
        <v>20.2</v>
      </c>
      <c r="H11" s="57">
        <f>H6+H7+H8+H9+H10</f>
        <v>20.8</v>
      </c>
      <c r="I11" s="57">
        <f>I6+I7+I8+I9+I10</f>
        <v>81.500000000000014</v>
      </c>
      <c r="J11" s="57">
        <f>J6+J7+J8+J9+J10</f>
        <v>616.6</v>
      </c>
      <c r="K11" s="19"/>
      <c r="L11" s="19">
        <f>L6+L7+L8+L9+L10</f>
        <v>172</v>
      </c>
    </row>
    <row r="12" spans="1:14" ht="27.6" x14ac:dyDescent="0.3">
      <c r="A12" s="2">
        <f>A6</f>
        <v>1</v>
      </c>
      <c r="B12" s="2">
        <f>B6</f>
        <v>1</v>
      </c>
      <c r="C12" s="78" t="s">
        <v>25</v>
      </c>
      <c r="D12" s="64" t="s">
        <v>26</v>
      </c>
      <c r="E12" s="62" t="s">
        <v>113</v>
      </c>
      <c r="F12" s="52">
        <v>60</v>
      </c>
      <c r="G12" s="55">
        <v>1.1000000000000001</v>
      </c>
      <c r="H12" s="55">
        <v>2.8</v>
      </c>
      <c r="I12" s="55">
        <v>4.5999999999999996</v>
      </c>
      <c r="J12" s="55">
        <v>71.400000000000006</v>
      </c>
      <c r="K12" s="61">
        <v>150</v>
      </c>
      <c r="L12" s="58">
        <v>20.66</v>
      </c>
    </row>
    <row r="13" spans="1:14" ht="30.6" customHeight="1" x14ac:dyDescent="0.3">
      <c r="A13" s="2"/>
      <c r="B13" s="2"/>
      <c r="C13" s="2"/>
      <c r="D13" s="64" t="s">
        <v>27</v>
      </c>
      <c r="E13" s="63" t="s">
        <v>114</v>
      </c>
      <c r="F13" s="52">
        <v>217</v>
      </c>
      <c r="G13" s="55">
        <v>8.6999999999999993</v>
      </c>
      <c r="H13" s="55">
        <v>5.9</v>
      </c>
      <c r="I13" s="55">
        <v>17.2</v>
      </c>
      <c r="J13" s="55">
        <v>145.9</v>
      </c>
      <c r="K13" s="61">
        <v>124</v>
      </c>
      <c r="L13" s="58">
        <v>47.8</v>
      </c>
    </row>
    <row r="14" spans="1:14" x14ac:dyDescent="0.3">
      <c r="A14" s="2"/>
      <c r="B14" s="2"/>
      <c r="C14" s="2"/>
      <c r="D14" s="64" t="s">
        <v>28</v>
      </c>
      <c r="E14" s="63" t="s">
        <v>51</v>
      </c>
      <c r="F14" s="53">
        <v>90</v>
      </c>
      <c r="G14" s="56">
        <v>8.4</v>
      </c>
      <c r="H14" s="56">
        <v>9.8000000000000007</v>
      </c>
      <c r="I14" s="56">
        <v>19.899999999999999</v>
      </c>
      <c r="J14" s="56">
        <v>260.5</v>
      </c>
      <c r="K14" s="61">
        <v>461</v>
      </c>
      <c r="L14" s="59">
        <v>85.16</v>
      </c>
    </row>
    <row r="15" spans="1:14" x14ac:dyDescent="0.3">
      <c r="A15" s="2"/>
      <c r="B15" s="2"/>
      <c r="C15" s="2"/>
      <c r="D15" s="64" t="s">
        <v>29</v>
      </c>
      <c r="E15" s="63" t="s">
        <v>52</v>
      </c>
      <c r="F15" s="53">
        <v>150</v>
      </c>
      <c r="G15" s="56">
        <v>3.2</v>
      </c>
      <c r="H15" s="56">
        <v>5.3</v>
      </c>
      <c r="I15" s="56">
        <v>31.4</v>
      </c>
      <c r="J15" s="56">
        <v>146.1</v>
      </c>
      <c r="K15" s="61">
        <v>520</v>
      </c>
      <c r="L15" s="59">
        <v>21.52</v>
      </c>
    </row>
    <row r="16" spans="1:14" ht="26.4" x14ac:dyDescent="0.3">
      <c r="A16" s="2"/>
      <c r="B16" s="2"/>
      <c r="C16" s="2"/>
      <c r="D16" s="65" t="s">
        <v>54</v>
      </c>
      <c r="E16" s="63" t="s">
        <v>115</v>
      </c>
      <c r="F16" s="53">
        <v>15</v>
      </c>
      <c r="G16" s="56">
        <v>1.4</v>
      </c>
      <c r="H16" s="56">
        <v>4.5999999999999996</v>
      </c>
      <c r="I16" s="56">
        <v>7.3</v>
      </c>
      <c r="J16" s="56">
        <v>80.599999999999994</v>
      </c>
      <c r="K16" s="61"/>
      <c r="L16" s="59">
        <v>43</v>
      </c>
    </row>
    <row r="17" spans="1:12" x14ac:dyDescent="0.3">
      <c r="A17" s="2"/>
      <c r="B17" s="2"/>
      <c r="C17" s="2"/>
      <c r="D17" s="66" t="s">
        <v>55</v>
      </c>
      <c r="E17" s="49" t="s">
        <v>53</v>
      </c>
      <c r="F17" s="53">
        <v>200</v>
      </c>
      <c r="G17" s="56">
        <v>1</v>
      </c>
      <c r="H17" s="56">
        <v>0.2</v>
      </c>
      <c r="I17" s="56">
        <v>19.600000000000001</v>
      </c>
      <c r="J17" s="56">
        <v>83.4</v>
      </c>
      <c r="K17" s="61">
        <v>859</v>
      </c>
      <c r="L17" s="59">
        <v>33.58</v>
      </c>
    </row>
    <row r="18" spans="1:12" ht="17.25" customHeight="1" x14ac:dyDescent="0.3">
      <c r="A18" s="2"/>
      <c r="B18" s="2"/>
      <c r="C18" s="2"/>
      <c r="D18" s="64" t="s">
        <v>23</v>
      </c>
      <c r="E18" s="49" t="s">
        <v>84</v>
      </c>
      <c r="F18" s="53">
        <v>20</v>
      </c>
      <c r="G18" s="56">
        <v>1.5</v>
      </c>
      <c r="H18" s="56">
        <v>0.1</v>
      </c>
      <c r="I18" s="56">
        <v>9.6999999999999993</v>
      </c>
      <c r="J18" s="56">
        <v>45.9</v>
      </c>
      <c r="K18" s="61">
        <v>573</v>
      </c>
      <c r="L18" s="59">
        <v>2.88</v>
      </c>
    </row>
    <row r="19" spans="1:12" x14ac:dyDescent="0.3">
      <c r="A19" s="2"/>
      <c r="B19" s="2"/>
      <c r="C19" s="2"/>
      <c r="D19" s="64" t="s">
        <v>23</v>
      </c>
      <c r="E19" s="49" t="s">
        <v>85</v>
      </c>
      <c r="F19" s="53">
        <v>30</v>
      </c>
      <c r="G19" s="56">
        <v>2</v>
      </c>
      <c r="H19" s="56">
        <v>0.3</v>
      </c>
      <c r="I19" s="56">
        <v>12.7</v>
      </c>
      <c r="J19" s="56">
        <v>61.2</v>
      </c>
      <c r="K19" s="61">
        <v>573</v>
      </c>
      <c r="L19" s="59">
        <v>3.4</v>
      </c>
    </row>
    <row r="20" spans="1:12" x14ac:dyDescent="0.3">
      <c r="A20" s="2"/>
      <c r="B20" s="2"/>
      <c r="C20" s="2"/>
      <c r="D20" s="33" t="s">
        <v>30</v>
      </c>
      <c r="E20" s="34"/>
      <c r="F20" s="67">
        <f>SUM(F12:F19)</f>
        <v>782</v>
      </c>
      <c r="G20" s="67">
        <f t="shared" ref="G20:J20" si="0">SUM(G12:G19)</f>
        <v>27.299999999999997</v>
      </c>
      <c r="H20" s="67">
        <f t="shared" si="0"/>
        <v>29</v>
      </c>
      <c r="I20" s="67">
        <f t="shared" si="0"/>
        <v>122.4</v>
      </c>
      <c r="J20" s="67">
        <f t="shared" si="0"/>
        <v>895</v>
      </c>
      <c r="K20" s="17"/>
      <c r="L20" s="16">
        <f>SUM(L12:L19)</f>
        <v>258</v>
      </c>
    </row>
    <row r="21" spans="1:12" ht="14.25" customHeight="1" x14ac:dyDescent="0.3">
      <c r="A21" s="2">
        <f>A6</f>
        <v>1</v>
      </c>
      <c r="B21" s="2">
        <f>B6</f>
        <v>1</v>
      </c>
      <c r="C21" s="90" t="s">
        <v>4</v>
      </c>
      <c r="D21" s="91"/>
      <c r="E21" s="24"/>
      <c r="F21" s="25">
        <f>F11+F20</f>
        <v>1390</v>
      </c>
      <c r="G21" s="26">
        <f>G11+G20</f>
        <v>47.5</v>
      </c>
      <c r="H21" s="26">
        <f>H11+H20</f>
        <v>49.8</v>
      </c>
      <c r="I21" s="26">
        <f>I11+I20</f>
        <v>203.90000000000003</v>
      </c>
      <c r="J21" s="26">
        <f>J11+J20</f>
        <v>1511.6</v>
      </c>
      <c r="K21" s="25"/>
      <c r="L21" s="26">
        <f>L11+L20</f>
        <v>430</v>
      </c>
    </row>
    <row r="22" spans="1:12" ht="41.4" x14ac:dyDescent="0.3">
      <c r="A22" s="2">
        <v>1</v>
      </c>
      <c r="B22" s="2">
        <v>2</v>
      </c>
      <c r="C22" s="82" t="s">
        <v>20</v>
      </c>
      <c r="D22" s="50" t="s">
        <v>21</v>
      </c>
      <c r="E22" s="48" t="s">
        <v>106</v>
      </c>
      <c r="F22" s="52">
        <v>235</v>
      </c>
      <c r="G22" s="55">
        <v>16.600000000000001</v>
      </c>
      <c r="H22" s="55">
        <v>18.7</v>
      </c>
      <c r="I22" s="55">
        <v>35.5</v>
      </c>
      <c r="J22" s="55">
        <v>387.1</v>
      </c>
      <c r="K22" s="60">
        <v>353</v>
      </c>
      <c r="L22" s="58">
        <v>86.4</v>
      </c>
    </row>
    <row r="23" spans="1:12" ht="21" customHeight="1" x14ac:dyDescent="0.3">
      <c r="A23" s="2"/>
      <c r="B23" s="2"/>
      <c r="C23" s="1"/>
      <c r="D23" s="50" t="s">
        <v>24</v>
      </c>
      <c r="E23" s="48" t="s">
        <v>105</v>
      </c>
      <c r="F23" s="53">
        <v>150</v>
      </c>
      <c r="G23" s="56">
        <v>0.8</v>
      </c>
      <c r="H23" s="56">
        <v>0.6</v>
      </c>
      <c r="I23" s="56">
        <v>20</v>
      </c>
      <c r="J23" s="56">
        <v>91.2</v>
      </c>
      <c r="K23" s="60">
        <v>82</v>
      </c>
      <c r="L23" s="59">
        <v>68.52</v>
      </c>
    </row>
    <row r="24" spans="1:12" ht="18.75" customHeight="1" x14ac:dyDescent="0.3">
      <c r="A24" s="2"/>
      <c r="B24" s="2"/>
      <c r="C24" s="1"/>
      <c r="D24" s="50" t="s">
        <v>22</v>
      </c>
      <c r="E24" s="49" t="s">
        <v>56</v>
      </c>
      <c r="F24" s="53">
        <v>200</v>
      </c>
      <c r="G24" s="56">
        <v>0.1</v>
      </c>
      <c r="H24" s="56">
        <v>0</v>
      </c>
      <c r="I24" s="56">
        <v>16.7</v>
      </c>
      <c r="J24" s="56">
        <v>68</v>
      </c>
      <c r="K24" s="60">
        <v>702</v>
      </c>
      <c r="L24" s="59">
        <v>14.2</v>
      </c>
    </row>
    <row r="25" spans="1:12" x14ac:dyDescent="0.3">
      <c r="A25" s="2"/>
      <c r="B25" s="2"/>
      <c r="C25" s="1"/>
      <c r="D25" s="51" t="s">
        <v>23</v>
      </c>
      <c r="E25" s="49" t="s">
        <v>84</v>
      </c>
      <c r="F25" s="53">
        <v>20</v>
      </c>
      <c r="G25" s="56">
        <v>1.5</v>
      </c>
      <c r="H25" s="56">
        <v>0.1</v>
      </c>
      <c r="I25" s="56">
        <v>9.6999999999999993</v>
      </c>
      <c r="J25" s="56">
        <v>45.9</v>
      </c>
      <c r="K25" s="61">
        <v>573</v>
      </c>
      <c r="L25" s="59">
        <v>2.88</v>
      </c>
    </row>
    <row r="26" spans="1:12" x14ac:dyDescent="0.3">
      <c r="A26" s="2"/>
      <c r="B26" s="2"/>
      <c r="C26" s="1"/>
      <c r="D26" s="1"/>
      <c r="E26" s="32"/>
      <c r="F26" s="38"/>
      <c r="G26" s="37"/>
      <c r="H26" s="37"/>
      <c r="I26" s="37"/>
      <c r="J26" s="37"/>
      <c r="K26" s="30"/>
      <c r="L26" s="37"/>
    </row>
    <row r="27" spans="1:12" x14ac:dyDescent="0.3">
      <c r="A27" s="2"/>
      <c r="B27" s="2"/>
      <c r="C27" s="1"/>
      <c r="D27" s="1"/>
      <c r="E27" s="32"/>
      <c r="F27" s="38"/>
      <c r="G27" s="37"/>
      <c r="H27" s="37"/>
      <c r="I27" s="37"/>
      <c r="J27" s="37"/>
      <c r="K27" s="30"/>
      <c r="L27" s="37"/>
    </row>
    <row r="28" spans="1:12" ht="18.75" customHeight="1" x14ac:dyDescent="0.3">
      <c r="A28" s="2"/>
      <c r="B28" s="2"/>
      <c r="C28" s="1"/>
      <c r="D28" s="1"/>
      <c r="E28" s="32"/>
      <c r="F28" s="38"/>
      <c r="G28" s="37"/>
      <c r="H28" s="37"/>
      <c r="I28" s="37"/>
      <c r="J28" s="37"/>
      <c r="K28" s="30"/>
      <c r="L28" s="37"/>
    </row>
    <row r="29" spans="1:12" x14ac:dyDescent="0.3">
      <c r="A29" s="2"/>
      <c r="B29" s="2"/>
      <c r="C29" s="1"/>
      <c r="D29" s="39" t="s">
        <v>30</v>
      </c>
      <c r="E29" s="6"/>
      <c r="F29" s="68">
        <f>F22+F23+F24+F25</f>
        <v>605</v>
      </c>
      <c r="G29" s="68">
        <f t="shared" ref="G29:J29" si="1">G22+G23+G24+G25</f>
        <v>19.000000000000004</v>
      </c>
      <c r="H29" s="68">
        <f t="shared" si="1"/>
        <v>19.400000000000002</v>
      </c>
      <c r="I29" s="68">
        <f t="shared" si="1"/>
        <v>81.900000000000006</v>
      </c>
      <c r="J29" s="68">
        <f t="shared" si="1"/>
        <v>592.19999999999993</v>
      </c>
      <c r="K29" s="17"/>
      <c r="L29" s="16">
        <f>SUM(L22:L28)</f>
        <v>172</v>
      </c>
    </row>
    <row r="30" spans="1:12" x14ac:dyDescent="0.3">
      <c r="A30" s="2">
        <f>A22</f>
        <v>1</v>
      </c>
      <c r="B30" s="2">
        <f>B22</f>
        <v>2</v>
      </c>
      <c r="C30" s="82" t="s">
        <v>25</v>
      </c>
      <c r="D30" s="64" t="s">
        <v>26</v>
      </c>
      <c r="E30" s="62" t="s">
        <v>38</v>
      </c>
      <c r="F30" s="52">
        <v>60</v>
      </c>
      <c r="G30" s="55">
        <v>0.7</v>
      </c>
      <c r="H30" s="55">
        <v>5.9</v>
      </c>
      <c r="I30" s="55">
        <v>4.3</v>
      </c>
      <c r="J30" s="55">
        <v>73.7</v>
      </c>
      <c r="K30" s="61">
        <v>1</v>
      </c>
      <c r="L30" s="58">
        <v>23.16</v>
      </c>
    </row>
    <row r="31" spans="1:12" ht="42" x14ac:dyDescent="0.3">
      <c r="A31" s="2"/>
      <c r="B31" s="2"/>
      <c r="C31" s="1"/>
      <c r="D31" s="64" t="s">
        <v>27</v>
      </c>
      <c r="E31" s="63" t="s">
        <v>57</v>
      </c>
      <c r="F31" s="52">
        <v>227</v>
      </c>
      <c r="G31" s="55">
        <v>6</v>
      </c>
      <c r="H31" s="55">
        <v>4.2</v>
      </c>
      <c r="I31" s="55">
        <v>24.5</v>
      </c>
      <c r="J31" s="55">
        <v>159.80000000000001</v>
      </c>
      <c r="K31" s="61">
        <v>139</v>
      </c>
      <c r="L31" s="58">
        <v>53.68</v>
      </c>
    </row>
    <row r="32" spans="1:12" ht="28.2" x14ac:dyDescent="0.3">
      <c r="A32" s="2"/>
      <c r="B32" s="2"/>
      <c r="C32" s="1"/>
      <c r="D32" s="64" t="s">
        <v>28</v>
      </c>
      <c r="E32" s="63" t="s">
        <v>58</v>
      </c>
      <c r="F32" s="53">
        <v>90</v>
      </c>
      <c r="G32" s="56">
        <v>11.8</v>
      </c>
      <c r="H32" s="56">
        <v>10.6</v>
      </c>
      <c r="I32" s="56">
        <v>5.3</v>
      </c>
      <c r="J32" s="56">
        <v>190.3</v>
      </c>
      <c r="K32" s="61">
        <v>1</v>
      </c>
      <c r="L32" s="59">
        <v>141.38</v>
      </c>
    </row>
    <row r="33" spans="1:12" ht="19.5" customHeight="1" x14ac:dyDescent="0.3">
      <c r="A33" s="2"/>
      <c r="B33" s="2"/>
      <c r="C33" s="1"/>
      <c r="D33" s="64" t="s">
        <v>29</v>
      </c>
      <c r="E33" s="63" t="s">
        <v>41</v>
      </c>
      <c r="F33" s="53">
        <v>150</v>
      </c>
      <c r="G33" s="56">
        <v>3.7</v>
      </c>
      <c r="H33" s="56">
        <v>5.9</v>
      </c>
      <c r="I33" s="56">
        <v>38.4</v>
      </c>
      <c r="J33" s="56">
        <v>221.5</v>
      </c>
      <c r="K33" s="61">
        <v>385</v>
      </c>
      <c r="L33" s="59">
        <v>19.04</v>
      </c>
    </row>
    <row r="34" spans="1:12" x14ac:dyDescent="0.3">
      <c r="A34" s="2"/>
      <c r="B34" s="2"/>
      <c r="C34" s="1"/>
      <c r="D34" s="66" t="s">
        <v>55</v>
      </c>
      <c r="E34" s="49" t="s">
        <v>59</v>
      </c>
      <c r="F34" s="53">
        <v>200</v>
      </c>
      <c r="G34" s="56">
        <v>0.2</v>
      </c>
      <c r="H34" s="56">
        <v>0</v>
      </c>
      <c r="I34" s="56">
        <v>25.7</v>
      </c>
      <c r="J34" s="56">
        <v>105</v>
      </c>
      <c r="K34" s="61">
        <v>699</v>
      </c>
      <c r="L34" s="59">
        <v>14.28</v>
      </c>
    </row>
    <row r="35" spans="1:12" x14ac:dyDescent="0.3">
      <c r="A35" s="2"/>
      <c r="B35" s="2"/>
      <c r="C35" s="1"/>
      <c r="D35" s="64" t="s">
        <v>23</v>
      </c>
      <c r="E35" s="49" t="s">
        <v>84</v>
      </c>
      <c r="F35" s="53">
        <v>20</v>
      </c>
      <c r="G35" s="56">
        <v>1.5</v>
      </c>
      <c r="H35" s="56">
        <v>0.1</v>
      </c>
      <c r="I35" s="56">
        <v>9.6999999999999993</v>
      </c>
      <c r="J35" s="56">
        <v>45.9</v>
      </c>
      <c r="K35" s="61">
        <v>573</v>
      </c>
      <c r="L35" s="59">
        <v>3.06</v>
      </c>
    </row>
    <row r="36" spans="1:12" x14ac:dyDescent="0.3">
      <c r="A36" s="2"/>
      <c r="B36" s="2"/>
      <c r="C36" s="1"/>
      <c r="D36" s="64" t="s">
        <v>23</v>
      </c>
      <c r="E36" s="49" t="s">
        <v>85</v>
      </c>
      <c r="F36" s="53">
        <v>30</v>
      </c>
      <c r="G36" s="56">
        <v>2</v>
      </c>
      <c r="H36" s="56">
        <v>0.3</v>
      </c>
      <c r="I36" s="56">
        <v>12.7</v>
      </c>
      <c r="J36" s="56">
        <v>61.2</v>
      </c>
      <c r="K36" s="61">
        <v>573</v>
      </c>
      <c r="L36" s="59">
        <v>3.4</v>
      </c>
    </row>
    <row r="37" spans="1:12" x14ac:dyDescent="0.3">
      <c r="A37" s="2"/>
      <c r="B37" s="2"/>
      <c r="C37" s="1"/>
      <c r="D37" s="39" t="s">
        <v>30</v>
      </c>
      <c r="E37" s="6"/>
      <c r="F37" s="68">
        <f>F30+F31+F32+F33+F34+F35+F36</f>
        <v>777</v>
      </c>
      <c r="G37" s="68">
        <f t="shared" ref="G37:J37" si="2">G30+G31+G32+G33+G34+G35+G36</f>
        <v>25.9</v>
      </c>
      <c r="H37" s="68">
        <f t="shared" si="2"/>
        <v>27.000000000000004</v>
      </c>
      <c r="I37" s="68">
        <f t="shared" si="2"/>
        <v>120.60000000000001</v>
      </c>
      <c r="J37" s="68">
        <f t="shared" si="2"/>
        <v>857.4</v>
      </c>
      <c r="K37" s="20"/>
      <c r="L37" s="16">
        <f>SUM(L30:L36)</f>
        <v>258</v>
      </c>
    </row>
    <row r="38" spans="1:12" ht="15.75" customHeight="1" x14ac:dyDescent="0.3">
      <c r="A38" s="2">
        <f>A22</f>
        <v>1</v>
      </c>
      <c r="B38" s="2">
        <f>B22</f>
        <v>2</v>
      </c>
      <c r="C38" s="90" t="s">
        <v>4</v>
      </c>
      <c r="D38" s="91"/>
      <c r="E38" s="24"/>
      <c r="F38" s="25">
        <f>F29+F37</f>
        <v>1382</v>
      </c>
      <c r="G38" s="26">
        <f>G29+G37</f>
        <v>44.900000000000006</v>
      </c>
      <c r="H38" s="26">
        <f>H29+H37</f>
        <v>46.400000000000006</v>
      </c>
      <c r="I38" s="26">
        <f>I29+I37</f>
        <v>202.5</v>
      </c>
      <c r="J38" s="26">
        <f>J29+J37</f>
        <v>1449.6</v>
      </c>
      <c r="K38" s="40"/>
      <c r="L38" s="26">
        <f>L29+L37</f>
        <v>430</v>
      </c>
    </row>
    <row r="39" spans="1:12" ht="69" x14ac:dyDescent="0.3">
      <c r="A39" s="2">
        <v>1</v>
      </c>
      <c r="B39" s="2">
        <v>3</v>
      </c>
      <c r="C39" s="83" t="s">
        <v>20</v>
      </c>
      <c r="D39" s="50" t="s">
        <v>21</v>
      </c>
      <c r="E39" s="48" t="s">
        <v>60</v>
      </c>
      <c r="F39" s="52">
        <v>291</v>
      </c>
      <c r="G39" s="55">
        <v>12.8</v>
      </c>
      <c r="H39" s="55">
        <v>14.6</v>
      </c>
      <c r="I39" s="55">
        <v>45.7</v>
      </c>
      <c r="J39" s="55">
        <v>404</v>
      </c>
      <c r="K39" s="60">
        <v>500</v>
      </c>
      <c r="L39" s="69">
        <v>114.28</v>
      </c>
    </row>
    <row r="40" spans="1:12" ht="27.6" x14ac:dyDescent="0.3">
      <c r="A40" s="2"/>
      <c r="B40" s="2"/>
      <c r="C40" s="15"/>
      <c r="D40" s="50" t="s">
        <v>62</v>
      </c>
      <c r="E40" s="48" t="s">
        <v>107</v>
      </c>
      <c r="F40" s="53">
        <v>200</v>
      </c>
      <c r="G40" s="56">
        <v>5.2</v>
      </c>
      <c r="H40" s="56">
        <v>4.4000000000000004</v>
      </c>
      <c r="I40" s="56">
        <v>21.2</v>
      </c>
      <c r="J40" s="56">
        <v>104.6</v>
      </c>
      <c r="K40" s="61">
        <v>470</v>
      </c>
      <c r="L40" s="70">
        <v>47.28</v>
      </c>
    </row>
    <row r="41" spans="1:12" x14ac:dyDescent="0.3">
      <c r="A41" s="2"/>
      <c r="B41" s="2"/>
      <c r="C41" s="15"/>
      <c r="D41" s="66" t="s">
        <v>22</v>
      </c>
      <c r="E41" s="49" t="s">
        <v>61</v>
      </c>
      <c r="F41" s="53">
        <v>200</v>
      </c>
      <c r="G41" s="56">
        <v>0.3</v>
      </c>
      <c r="H41" s="56">
        <v>1.6</v>
      </c>
      <c r="I41" s="56">
        <v>11.3</v>
      </c>
      <c r="J41" s="56">
        <v>43.4</v>
      </c>
      <c r="K41" s="60">
        <v>459</v>
      </c>
      <c r="L41" s="70">
        <v>7.44</v>
      </c>
    </row>
    <row r="42" spans="1:12" ht="15" customHeight="1" x14ac:dyDescent="0.3">
      <c r="A42" s="2"/>
      <c r="B42" s="2"/>
      <c r="C42" s="15"/>
      <c r="D42" s="51" t="s">
        <v>23</v>
      </c>
      <c r="E42" s="49" t="s">
        <v>40</v>
      </c>
      <c r="F42" s="53">
        <v>20</v>
      </c>
      <c r="G42" s="56">
        <v>1.5</v>
      </c>
      <c r="H42" s="56">
        <v>0.1</v>
      </c>
      <c r="I42" s="56">
        <v>9.6999999999999993</v>
      </c>
      <c r="J42" s="56">
        <v>45.9</v>
      </c>
      <c r="K42" s="61">
        <v>573</v>
      </c>
      <c r="L42" s="70">
        <v>3</v>
      </c>
    </row>
    <row r="43" spans="1:12" ht="15" customHeight="1" x14ac:dyDescent="0.3">
      <c r="A43" s="2"/>
      <c r="B43" s="2"/>
      <c r="C43" s="1"/>
      <c r="D43" s="39" t="s">
        <v>30</v>
      </c>
      <c r="E43" s="6"/>
      <c r="F43" s="17">
        <f>SUM(F39:F42)</f>
        <v>711</v>
      </c>
      <c r="G43" s="16">
        <f>SUM(G39:G42)</f>
        <v>19.8</v>
      </c>
      <c r="H43" s="16">
        <f>SUM(H39:H42)</f>
        <v>20.700000000000003</v>
      </c>
      <c r="I43" s="16">
        <f>SUM(I39:I42)</f>
        <v>87.9</v>
      </c>
      <c r="J43" s="16">
        <f>SUM(J39:J42)</f>
        <v>597.9</v>
      </c>
      <c r="K43" s="17"/>
      <c r="L43" s="16">
        <f>SUM(L39:L42)</f>
        <v>172</v>
      </c>
    </row>
    <row r="44" spans="1:12" ht="27.6" x14ac:dyDescent="0.3">
      <c r="A44" s="2">
        <f>A39</f>
        <v>1</v>
      </c>
      <c r="B44" s="2">
        <f>B39</f>
        <v>3</v>
      </c>
      <c r="C44" s="82" t="s">
        <v>25</v>
      </c>
      <c r="D44" s="64" t="s">
        <v>26</v>
      </c>
      <c r="E44" s="62" t="s">
        <v>63</v>
      </c>
      <c r="F44" s="52">
        <v>60</v>
      </c>
      <c r="G44" s="55">
        <v>1</v>
      </c>
      <c r="H44" s="55">
        <v>6</v>
      </c>
      <c r="I44" s="55">
        <v>5.7</v>
      </c>
      <c r="J44" s="55">
        <v>81.7</v>
      </c>
      <c r="K44" s="61">
        <v>4</v>
      </c>
      <c r="L44" s="69">
        <v>6.76</v>
      </c>
    </row>
    <row r="45" spans="1:12" x14ac:dyDescent="0.3">
      <c r="A45" s="2"/>
      <c r="B45" s="2"/>
      <c r="C45" s="1"/>
      <c r="D45" s="64" t="s">
        <v>27</v>
      </c>
      <c r="E45" s="63" t="s">
        <v>64</v>
      </c>
      <c r="F45" s="52">
        <v>202</v>
      </c>
      <c r="G45" s="55">
        <v>2</v>
      </c>
      <c r="H45" s="55">
        <v>4.5999999999999996</v>
      </c>
      <c r="I45" s="55">
        <v>28</v>
      </c>
      <c r="J45" s="55">
        <v>124.9</v>
      </c>
      <c r="K45" s="61">
        <v>34</v>
      </c>
      <c r="L45" s="69">
        <v>21.04</v>
      </c>
    </row>
    <row r="46" spans="1:12" ht="15" customHeight="1" x14ac:dyDescent="0.3">
      <c r="A46" s="2"/>
      <c r="B46" s="2"/>
      <c r="C46" s="1"/>
      <c r="D46" s="64" t="s">
        <v>28</v>
      </c>
      <c r="E46" s="63" t="s">
        <v>65</v>
      </c>
      <c r="F46" s="53">
        <v>190</v>
      </c>
      <c r="G46" s="56">
        <v>18.600000000000001</v>
      </c>
      <c r="H46" s="56">
        <v>16.600000000000001</v>
      </c>
      <c r="I46" s="56">
        <v>36.5</v>
      </c>
      <c r="J46" s="56">
        <v>376.2</v>
      </c>
      <c r="K46" s="61">
        <v>394</v>
      </c>
      <c r="L46" s="70">
        <v>109.54</v>
      </c>
    </row>
    <row r="47" spans="1:12" x14ac:dyDescent="0.3">
      <c r="A47" s="2"/>
      <c r="B47" s="2"/>
      <c r="C47" s="1"/>
      <c r="D47" s="64" t="s">
        <v>24</v>
      </c>
      <c r="E47" s="63" t="s">
        <v>116</v>
      </c>
      <c r="F47" s="53">
        <v>210</v>
      </c>
      <c r="G47" s="56">
        <v>0.9</v>
      </c>
      <c r="H47" s="56">
        <v>0.5</v>
      </c>
      <c r="I47" s="56">
        <v>9.4</v>
      </c>
      <c r="J47" s="56">
        <v>54.7</v>
      </c>
      <c r="K47" s="61">
        <v>82</v>
      </c>
      <c r="L47" s="70">
        <v>79.8</v>
      </c>
    </row>
    <row r="48" spans="1:12" x14ac:dyDescent="0.3">
      <c r="A48" s="2"/>
      <c r="B48" s="2"/>
      <c r="C48" s="1"/>
      <c r="D48" s="66" t="s">
        <v>55</v>
      </c>
      <c r="E48" s="49" t="s">
        <v>66</v>
      </c>
      <c r="F48" s="53">
        <v>200</v>
      </c>
      <c r="G48" s="56">
        <v>1</v>
      </c>
      <c r="H48" s="56">
        <v>0.2</v>
      </c>
      <c r="I48" s="56">
        <v>19.600000000000001</v>
      </c>
      <c r="J48" s="56">
        <v>83.4</v>
      </c>
      <c r="K48" s="61">
        <v>859</v>
      </c>
      <c r="L48" s="70">
        <v>34.58</v>
      </c>
    </row>
    <row r="49" spans="1:12" x14ac:dyDescent="0.3">
      <c r="A49" s="2"/>
      <c r="B49" s="2"/>
      <c r="C49" s="1"/>
      <c r="D49" s="64" t="s">
        <v>23</v>
      </c>
      <c r="E49" s="49" t="s">
        <v>84</v>
      </c>
      <c r="F49" s="53">
        <v>20</v>
      </c>
      <c r="G49" s="56">
        <v>1.5</v>
      </c>
      <c r="H49" s="56">
        <v>0.1</v>
      </c>
      <c r="I49" s="56">
        <v>9.6999999999999993</v>
      </c>
      <c r="J49" s="56">
        <v>45.9</v>
      </c>
      <c r="K49" s="61">
        <v>573</v>
      </c>
      <c r="L49" s="70">
        <v>2.88</v>
      </c>
    </row>
    <row r="50" spans="1:12" x14ac:dyDescent="0.3">
      <c r="A50" s="2"/>
      <c r="B50" s="2"/>
      <c r="C50" s="1"/>
      <c r="D50" s="64" t="s">
        <v>23</v>
      </c>
      <c r="E50" s="49" t="s">
        <v>67</v>
      </c>
      <c r="F50" s="53">
        <v>30</v>
      </c>
      <c r="G50" s="56">
        <v>2</v>
      </c>
      <c r="H50" s="56">
        <v>0.3</v>
      </c>
      <c r="I50" s="56">
        <v>12.7</v>
      </c>
      <c r="J50" s="56">
        <v>61.2</v>
      </c>
      <c r="K50" s="61">
        <v>573</v>
      </c>
      <c r="L50" s="70">
        <v>3.4</v>
      </c>
    </row>
    <row r="51" spans="1:12" x14ac:dyDescent="0.3">
      <c r="A51" s="2"/>
      <c r="B51" s="2"/>
      <c r="C51" s="1"/>
      <c r="D51" s="39" t="s">
        <v>30</v>
      </c>
      <c r="E51" s="6"/>
      <c r="F51" s="17">
        <f>SUM(F44:F50)</f>
        <v>912</v>
      </c>
      <c r="G51" s="16">
        <f>SUM(G44:G50)</f>
        <v>27</v>
      </c>
      <c r="H51" s="16">
        <f>SUM(H44:H50)</f>
        <v>28.300000000000004</v>
      </c>
      <c r="I51" s="16">
        <f>SUM(I44:I50)</f>
        <v>121.60000000000002</v>
      </c>
      <c r="J51" s="16">
        <f>SUM(J44:J50)</f>
        <v>828</v>
      </c>
      <c r="K51" s="16"/>
      <c r="L51" s="16">
        <f>SUM(L44:L50)</f>
        <v>257.99999999999994</v>
      </c>
    </row>
    <row r="52" spans="1:12" ht="15.75" customHeight="1" x14ac:dyDescent="0.3">
      <c r="A52" s="2">
        <f>A39</f>
        <v>1</v>
      </c>
      <c r="B52" s="2">
        <f>B39</f>
        <v>3</v>
      </c>
      <c r="C52" s="98" t="s">
        <v>4</v>
      </c>
      <c r="D52" s="99"/>
      <c r="E52" s="41"/>
      <c r="F52" s="42">
        <f>F43+F51</f>
        <v>1623</v>
      </c>
      <c r="G52" s="43">
        <f>G43+G51</f>
        <v>46.8</v>
      </c>
      <c r="H52" s="43">
        <f>H43+H51</f>
        <v>49.000000000000007</v>
      </c>
      <c r="I52" s="43">
        <f>I43+I51</f>
        <v>209.50000000000003</v>
      </c>
      <c r="J52" s="43">
        <f>J43+J51</f>
        <v>1425.9</v>
      </c>
      <c r="K52" s="43"/>
      <c r="L52" s="43">
        <f>L43+L51</f>
        <v>429.99999999999994</v>
      </c>
    </row>
    <row r="53" spans="1:12" s="73" customFormat="1" ht="27.6" x14ac:dyDescent="0.3">
      <c r="A53" s="71">
        <v>1</v>
      </c>
      <c r="B53" s="71">
        <v>4</v>
      </c>
      <c r="C53" s="84" t="s">
        <v>20</v>
      </c>
      <c r="D53" s="72" t="s">
        <v>21</v>
      </c>
      <c r="E53" s="48" t="s">
        <v>68</v>
      </c>
      <c r="F53" s="74">
        <v>163</v>
      </c>
      <c r="G53" s="75">
        <v>17.3</v>
      </c>
      <c r="H53" s="75">
        <v>16.8</v>
      </c>
      <c r="I53" s="75">
        <v>50.4</v>
      </c>
      <c r="J53" s="75">
        <v>423.6</v>
      </c>
      <c r="K53" s="76">
        <v>117</v>
      </c>
      <c r="L53" s="58">
        <v>126.5</v>
      </c>
    </row>
    <row r="54" spans="1:12" x14ac:dyDescent="0.3">
      <c r="A54" s="2"/>
      <c r="B54" s="2"/>
      <c r="C54" s="1"/>
      <c r="D54" s="50" t="s">
        <v>24</v>
      </c>
      <c r="E54" s="48" t="s">
        <v>105</v>
      </c>
      <c r="F54" s="52">
        <v>120</v>
      </c>
      <c r="G54" s="55">
        <v>0.6</v>
      </c>
      <c r="H54" s="55">
        <v>0.6</v>
      </c>
      <c r="I54" s="55">
        <v>14.3</v>
      </c>
      <c r="J54" s="55">
        <v>68.400000000000006</v>
      </c>
      <c r="K54" s="60">
        <v>82</v>
      </c>
      <c r="L54" s="58">
        <v>37.92</v>
      </c>
    </row>
    <row r="55" spans="1:12" x14ac:dyDescent="0.3">
      <c r="A55" s="2"/>
      <c r="B55" s="2"/>
      <c r="C55" s="1"/>
      <c r="D55" s="66" t="s">
        <v>22</v>
      </c>
      <c r="E55" s="49" t="s">
        <v>43</v>
      </c>
      <c r="F55" s="53">
        <v>200</v>
      </c>
      <c r="G55" s="56">
        <v>0.2</v>
      </c>
      <c r="H55" s="56">
        <v>0</v>
      </c>
      <c r="I55" s="56">
        <v>10.1</v>
      </c>
      <c r="J55" s="56">
        <v>41.1</v>
      </c>
      <c r="K55" s="60">
        <v>457</v>
      </c>
      <c r="L55" s="59">
        <v>4.7</v>
      </c>
    </row>
    <row r="56" spans="1:12" x14ac:dyDescent="0.3">
      <c r="A56" s="2"/>
      <c r="B56" s="2"/>
      <c r="C56" s="1"/>
      <c r="D56" s="51" t="s">
        <v>23</v>
      </c>
      <c r="E56" s="49" t="s">
        <v>84</v>
      </c>
      <c r="F56" s="53">
        <v>20</v>
      </c>
      <c r="G56" s="56">
        <v>1.5</v>
      </c>
      <c r="H56" s="56">
        <v>0.1</v>
      </c>
      <c r="I56" s="56">
        <v>9.6999999999999993</v>
      </c>
      <c r="J56" s="56">
        <v>45.9</v>
      </c>
      <c r="K56" s="61">
        <v>573</v>
      </c>
      <c r="L56" s="59">
        <v>2.88</v>
      </c>
    </row>
    <row r="57" spans="1:12" ht="15" customHeight="1" x14ac:dyDescent="0.3">
      <c r="A57" s="2"/>
      <c r="B57" s="2"/>
      <c r="C57" s="1"/>
      <c r="D57" s="39" t="s">
        <v>30</v>
      </c>
      <c r="E57" s="6"/>
      <c r="F57" s="17">
        <f>SUM(F53:F56)</f>
        <v>503</v>
      </c>
      <c r="G57" s="16">
        <f>SUM(G53:G56)</f>
        <v>19.600000000000001</v>
      </c>
      <c r="H57" s="16">
        <f>SUM(H53:H56)</f>
        <v>17.500000000000004</v>
      </c>
      <c r="I57" s="16">
        <f>SUM(I53:I56)</f>
        <v>84.5</v>
      </c>
      <c r="J57" s="16">
        <f>SUM(J53:J56)</f>
        <v>579</v>
      </c>
      <c r="K57" s="17"/>
      <c r="L57" s="16">
        <f>SUM(L53:L56)</f>
        <v>172</v>
      </c>
    </row>
    <row r="58" spans="1:12" x14ac:dyDescent="0.3">
      <c r="A58" s="2">
        <f>A53</f>
        <v>1</v>
      </c>
      <c r="B58" s="2">
        <f>B53</f>
        <v>4</v>
      </c>
      <c r="C58" s="82" t="s">
        <v>25</v>
      </c>
      <c r="D58" s="64" t="s">
        <v>26</v>
      </c>
      <c r="E58" s="62" t="s">
        <v>44</v>
      </c>
      <c r="F58" s="52">
        <v>60</v>
      </c>
      <c r="G58" s="55">
        <v>0.6</v>
      </c>
      <c r="H58" s="55">
        <v>3.6</v>
      </c>
      <c r="I58" s="55">
        <v>2.1</v>
      </c>
      <c r="J58" s="55">
        <v>44.7</v>
      </c>
      <c r="K58" s="61">
        <v>44</v>
      </c>
      <c r="L58" s="58">
        <v>27.26</v>
      </c>
    </row>
    <row r="59" spans="1:12" ht="15.75" customHeight="1" x14ac:dyDescent="0.3">
      <c r="A59" s="2"/>
      <c r="B59" s="2"/>
      <c r="C59" s="1"/>
      <c r="D59" s="64" t="s">
        <v>27</v>
      </c>
      <c r="E59" s="63" t="s">
        <v>69</v>
      </c>
      <c r="F59" s="52">
        <v>202</v>
      </c>
      <c r="G59" s="55">
        <v>1.9</v>
      </c>
      <c r="H59" s="55">
        <v>3.5</v>
      </c>
      <c r="I59" s="55">
        <v>23.3</v>
      </c>
      <c r="J59" s="55">
        <v>122.8</v>
      </c>
      <c r="K59" s="61">
        <v>132</v>
      </c>
      <c r="L59" s="58">
        <v>20.02</v>
      </c>
    </row>
    <row r="60" spans="1:12" x14ac:dyDescent="0.3">
      <c r="A60" s="2"/>
      <c r="B60" s="2"/>
      <c r="C60" s="1"/>
      <c r="D60" s="64" t="s">
        <v>28</v>
      </c>
      <c r="E60" s="63" t="s">
        <v>117</v>
      </c>
      <c r="F60" s="53">
        <v>90</v>
      </c>
      <c r="G60" s="56">
        <v>17.100000000000001</v>
      </c>
      <c r="H60" s="56">
        <v>14</v>
      </c>
      <c r="I60" s="56">
        <v>18.7</v>
      </c>
      <c r="J60" s="56">
        <v>254.3</v>
      </c>
      <c r="K60" s="61">
        <v>476</v>
      </c>
      <c r="L60" s="59">
        <v>96.84</v>
      </c>
    </row>
    <row r="61" spans="1:12" x14ac:dyDescent="0.3">
      <c r="A61" s="2"/>
      <c r="B61" s="2"/>
      <c r="C61" s="1"/>
      <c r="D61" s="64" t="s">
        <v>29</v>
      </c>
      <c r="E61" s="63" t="s">
        <v>70</v>
      </c>
      <c r="F61" s="53">
        <v>150</v>
      </c>
      <c r="G61" s="56">
        <v>2.9</v>
      </c>
      <c r="H61" s="56">
        <v>6.6</v>
      </c>
      <c r="I61" s="56">
        <v>23.8</v>
      </c>
      <c r="J61" s="56">
        <v>166.5</v>
      </c>
      <c r="K61" s="61">
        <v>304</v>
      </c>
      <c r="L61" s="59">
        <v>25.18</v>
      </c>
    </row>
    <row r="62" spans="1:12" x14ac:dyDescent="0.3">
      <c r="A62" s="2"/>
      <c r="B62" s="2"/>
      <c r="C62" s="1"/>
      <c r="D62" s="64" t="s">
        <v>24</v>
      </c>
      <c r="E62" s="63" t="s">
        <v>116</v>
      </c>
      <c r="F62" s="53">
        <v>100</v>
      </c>
      <c r="G62" s="56">
        <v>1.73</v>
      </c>
      <c r="H62" s="56">
        <v>0.4</v>
      </c>
      <c r="I62" s="56">
        <v>15.73</v>
      </c>
      <c r="J62" s="56">
        <v>83.47</v>
      </c>
      <c r="K62" s="61">
        <v>82</v>
      </c>
      <c r="L62" s="59">
        <v>73.5</v>
      </c>
    </row>
    <row r="63" spans="1:12" x14ac:dyDescent="0.3">
      <c r="A63" s="2"/>
      <c r="B63" s="2"/>
      <c r="C63" s="1"/>
      <c r="D63" s="66" t="s">
        <v>55</v>
      </c>
      <c r="E63" s="49" t="s">
        <v>45</v>
      </c>
      <c r="F63" s="53">
        <v>200</v>
      </c>
      <c r="G63" s="56">
        <v>0.7</v>
      </c>
      <c r="H63" s="56">
        <v>0.3</v>
      </c>
      <c r="I63" s="56">
        <v>19.100000000000001</v>
      </c>
      <c r="J63" s="56">
        <v>93.8</v>
      </c>
      <c r="K63" s="61">
        <v>496</v>
      </c>
      <c r="L63" s="59">
        <v>8.92</v>
      </c>
    </row>
    <row r="64" spans="1:12" x14ac:dyDescent="0.3">
      <c r="A64" s="2"/>
      <c r="B64" s="2"/>
      <c r="C64" s="1"/>
      <c r="D64" s="64" t="s">
        <v>23</v>
      </c>
      <c r="E64" s="49" t="s">
        <v>84</v>
      </c>
      <c r="F64" s="53">
        <v>20</v>
      </c>
      <c r="G64" s="56">
        <v>1.5</v>
      </c>
      <c r="H64" s="56">
        <v>0.1</v>
      </c>
      <c r="I64" s="56">
        <v>9.6999999999999993</v>
      </c>
      <c r="J64" s="56">
        <v>45.9</v>
      </c>
      <c r="K64" s="61">
        <v>573</v>
      </c>
      <c r="L64" s="59">
        <v>2.88</v>
      </c>
    </row>
    <row r="65" spans="1:12" x14ac:dyDescent="0.3">
      <c r="A65" s="2"/>
      <c r="B65" s="2"/>
      <c r="C65" s="1"/>
      <c r="D65" s="64" t="s">
        <v>23</v>
      </c>
      <c r="E65" s="49" t="s">
        <v>67</v>
      </c>
      <c r="F65" s="53">
        <v>30</v>
      </c>
      <c r="G65" s="56">
        <v>1.9</v>
      </c>
      <c r="H65" s="56">
        <v>0.3</v>
      </c>
      <c r="I65" s="56">
        <v>12.3</v>
      </c>
      <c r="J65" s="56">
        <v>59.4</v>
      </c>
      <c r="K65" s="61">
        <v>573</v>
      </c>
      <c r="L65" s="59">
        <v>3.4</v>
      </c>
    </row>
    <row r="66" spans="1:12" x14ac:dyDescent="0.3">
      <c r="A66" s="2"/>
      <c r="B66" s="2"/>
      <c r="C66" s="1"/>
      <c r="D66" s="39" t="s">
        <v>30</v>
      </c>
      <c r="E66" s="6"/>
      <c r="F66" s="17">
        <f>SUM(F58:F65)</f>
        <v>852</v>
      </c>
      <c r="G66" s="16">
        <f>SUM(G58:G65)</f>
        <v>28.33</v>
      </c>
      <c r="H66" s="16">
        <f>SUM(H58:H65)</f>
        <v>28.800000000000004</v>
      </c>
      <c r="I66" s="16">
        <f>SUM(I58:I65)</f>
        <v>124.73000000000002</v>
      </c>
      <c r="J66" s="16">
        <f>SUM(J58:J65)</f>
        <v>870.86999999999989</v>
      </c>
      <c r="K66" s="17"/>
      <c r="L66" s="16">
        <f>SUM(L58:L65)</f>
        <v>258</v>
      </c>
    </row>
    <row r="67" spans="1:12" ht="15.75" customHeight="1" x14ac:dyDescent="0.3">
      <c r="A67" s="2">
        <f>A53</f>
        <v>1</v>
      </c>
      <c r="B67" s="2">
        <f>B53</f>
        <v>4</v>
      </c>
      <c r="C67" s="88" t="s">
        <v>4</v>
      </c>
      <c r="D67" s="89"/>
      <c r="E67" s="45"/>
      <c r="F67" s="46">
        <f>F57+F66</f>
        <v>1355</v>
      </c>
      <c r="G67" s="47">
        <f>G57+G66</f>
        <v>47.93</v>
      </c>
      <c r="H67" s="47">
        <f>H57+H66</f>
        <v>46.300000000000011</v>
      </c>
      <c r="I67" s="47">
        <f>I57+I66</f>
        <v>209.23000000000002</v>
      </c>
      <c r="J67" s="47">
        <f>J57+J66</f>
        <v>1449.87</v>
      </c>
      <c r="K67" s="47"/>
      <c r="L67" s="47">
        <f>L57+L66</f>
        <v>430</v>
      </c>
    </row>
    <row r="68" spans="1:12" s="80" customFormat="1" ht="45" customHeight="1" x14ac:dyDescent="0.3">
      <c r="A68" s="78">
        <v>1</v>
      </c>
      <c r="B68" s="78">
        <v>5</v>
      </c>
      <c r="C68" s="82" t="s">
        <v>20</v>
      </c>
      <c r="D68" s="79" t="s">
        <v>21</v>
      </c>
      <c r="E68" s="48" t="s">
        <v>108</v>
      </c>
      <c r="F68" s="52">
        <v>240</v>
      </c>
      <c r="G68" s="55">
        <v>12.8</v>
      </c>
      <c r="H68" s="55">
        <v>12.5</v>
      </c>
      <c r="I68" s="55">
        <v>41.7</v>
      </c>
      <c r="J68" s="55">
        <v>315.7</v>
      </c>
      <c r="K68" s="60">
        <v>533</v>
      </c>
      <c r="L68" s="58">
        <v>95.72</v>
      </c>
    </row>
    <row r="69" spans="1:12" ht="27.6" x14ac:dyDescent="0.3">
      <c r="A69" s="2"/>
      <c r="B69" s="2"/>
      <c r="C69" s="1"/>
      <c r="D69" s="50" t="s">
        <v>73</v>
      </c>
      <c r="E69" s="48" t="s">
        <v>109</v>
      </c>
      <c r="F69" s="53">
        <v>40</v>
      </c>
      <c r="G69" s="56">
        <v>2</v>
      </c>
      <c r="H69" s="56">
        <v>4.5999999999999996</v>
      </c>
      <c r="I69" s="56">
        <v>20.8</v>
      </c>
      <c r="J69" s="56">
        <v>114</v>
      </c>
      <c r="K69" s="60">
        <v>2</v>
      </c>
      <c r="L69" s="59">
        <v>45.56</v>
      </c>
    </row>
    <row r="70" spans="1:12" ht="28.2" x14ac:dyDescent="0.3">
      <c r="A70" s="2"/>
      <c r="B70" s="2"/>
      <c r="C70" s="1"/>
      <c r="D70" s="50" t="s">
        <v>22</v>
      </c>
      <c r="E70" s="49" t="s">
        <v>72</v>
      </c>
      <c r="F70" s="53">
        <v>200</v>
      </c>
      <c r="G70" s="56">
        <v>3.8</v>
      </c>
      <c r="H70" s="56">
        <v>3</v>
      </c>
      <c r="I70" s="56">
        <v>14.4</v>
      </c>
      <c r="J70" s="56">
        <v>140.30000000000001</v>
      </c>
      <c r="K70" s="60">
        <v>502</v>
      </c>
      <c r="L70" s="59">
        <v>27.72</v>
      </c>
    </row>
    <row r="71" spans="1:12" ht="15" customHeight="1" x14ac:dyDescent="0.3">
      <c r="A71" s="2"/>
      <c r="B71" s="2"/>
      <c r="C71" s="1"/>
      <c r="D71" s="51" t="s">
        <v>23</v>
      </c>
      <c r="E71" s="49" t="s">
        <v>36</v>
      </c>
      <c r="F71" s="53">
        <v>20</v>
      </c>
      <c r="G71" s="56">
        <v>1.5</v>
      </c>
      <c r="H71" s="56">
        <v>0.1</v>
      </c>
      <c r="I71" s="56">
        <v>9.6999999999999993</v>
      </c>
      <c r="J71" s="56">
        <v>45.9</v>
      </c>
      <c r="K71" s="61">
        <v>573</v>
      </c>
      <c r="L71" s="59">
        <v>3</v>
      </c>
    </row>
    <row r="72" spans="1:12" ht="15" customHeight="1" x14ac:dyDescent="0.3">
      <c r="A72" s="2"/>
      <c r="B72" s="2"/>
      <c r="C72" s="1"/>
      <c r="D72" s="39" t="s">
        <v>30</v>
      </c>
      <c r="E72" s="6"/>
      <c r="F72" s="17">
        <f>SUM(F68:F71)</f>
        <v>500</v>
      </c>
      <c r="G72" s="16">
        <f>SUM(G68:G71)</f>
        <v>20.100000000000001</v>
      </c>
      <c r="H72" s="16">
        <f>SUM(H68:H71)</f>
        <v>20.200000000000003</v>
      </c>
      <c r="I72" s="16">
        <f>SUM(I68:I71)</f>
        <v>86.600000000000009</v>
      </c>
      <c r="J72" s="16">
        <f>SUM(J68:J71)</f>
        <v>615.9</v>
      </c>
      <c r="K72" s="17"/>
      <c r="L72" s="16">
        <f>SUM(L68:L71)</f>
        <v>172</v>
      </c>
    </row>
    <row r="73" spans="1:12" s="77" customFormat="1" ht="27.6" x14ac:dyDescent="0.3">
      <c r="A73" s="78">
        <f>A68</f>
        <v>1</v>
      </c>
      <c r="B73" s="78">
        <f>B68</f>
        <v>5</v>
      </c>
      <c r="C73" s="82" t="s">
        <v>25</v>
      </c>
      <c r="D73" s="64" t="s">
        <v>26</v>
      </c>
      <c r="E73" s="62" t="s">
        <v>74</v>
      </c>
      <c r="F73" s="52">
        <v>60</v>
      </c>
      <c r="G73" s="55">
        <v>0.7</v>
      </c>
      <c r="H73" s="55">
        <v>5.0999999999999996</v>
      </c>
      <c r="I73" s="55">
        <v>1.6</v>
      </c>
      <c r="J73" s="55">
        <v>64.8</v>
      </c>
      <c r="K73" s="61">
        <v>45</v>
      </c>
      <c r="L73" s="58">
        <v>22.6</v>
      </c>
    </row>
    <row r="74" spans="1:12" ht="41.4" x14ac:dyDescent="0.3">
      <c r="A74" s="2"/>
      <c r="B74" s="2"/>
      <c r="C74" s="1"/>
      <c r="D74" s="64" t="s">
        <v>27</v>
      </c>
      <c r="E74" s="62" t="s">
        <v>75</v>
      </c>
      <c r="F74" s="52">
        <v>227</v>
      </c>
      <c r="G74" s="55">
        <v>5.8</v>
      </c>
      <c r="H74" s="55">
        <v>5.9</v>
      </c>
      <c r="I74" s="55">
        <v>16.3</v>
      </c>
      <c r="J74" s="55">
        <v>145.80000000000001</v>
      </c>
      <c r="K74" s="61">
        <v>140</v>
      </c>
      <c r="L74" s="58">
        <v>43.98</v>
      </c>
    </row>
    <row r="75" spans="1:12" x14ac:dyDescent="0.3">
      <c r="A75" s="2"/>
      <c r="B75" s="2"/>
      <c r="C75" s="1"/>
      <c r="D75" s="64" t="s">
        <v>28</v>
      </c>
      <c r="E75" s="63" t="s">
        <v>48</v>
      </c>
      <c r="F75" s="52">
        <v>100</v>
      </c>
      <c r="G75" s="55">
        <v>11.5</v>
      </c>
      <c r="H75" s="55">
        <v>11.8</v>
      </c>
      <c r="I75" s="55">
        <v>12.4</v>
      </c>
      <c r="J75" s="55">
        <v>163.1</v>
      </c>
      <c r="K75" s="61">
        <v>580</v>
      </c>
      <c r="L75" s="58">
        <v>78.92</v>
      </c>
    </row>
    <row r="76" spans="1:12" x14ac:dyDescent="0.3">
      <c r="A76" s="2"/>
      <c r="B76" s="2"/>
      <c r="C76" s="1"/>
      <c r="D76" s="64" t="s">
        <v>29</v>
      </c>
      <c r="E76" s="63" t="s">
        <v>76</v>
      </c>
      <c r="F76" s="53">
        <v>150</v>
      </c>
      <c r="G76" s="56">
        <v>3.6</v>
      </c>
      <c r="H76" s="56">
        <v>4.7</v>
      </c>
      <c r="I76" s="56">
        <v>38.1</v>
      </c>
      <c r="J76" s="56">
        <v>209.3</v>
      </c>
      <c r="K76" s="61">
        <v>512</v>
      </c>
      <c r="L76" s="59">
        <v>17.940000000000001</v>
      </c>
    </row>
    <row r="77" spans="1:12" x14ac:dyDescent="0.3">
      <c r="A77" s="2"/>
      <c r="B77" s="2"/>
      <c r="C77" s="1"/>
      <c r="D77" s="64" t="s">
        <v>24</v>
      </c>
      <c r="E77" s="63" t="s">
        <v>116</v>
      </c>
      <c r="F77" s="53">
        <v>160</v>
      </c>
      <c r="G77" s="56">
        <v>0.4</v>
      </c>
      <c r="H77" s="56">
        <v>0.4</v>
      </c>
      <c r="I77" s="56">
        <v>9.7100000000000009</v>
      </c>
      <c r="J77" s="56">
        <v>45.6</v>
      </c>
      <c r="K77" s="61">
        <v>82</v>
      </c>
      <c r="L77" s="59">
        <v>50.56</v>
      </c>
    </row>
    <row r="78" spans="1:12" ht="15" customHeight="1" x14ac:dyDescent="0.3">
      <c r="A78" s="2"/>
      <c r="B78" s="2"/>
      <c r="C78" s="1"/>
      <c r="D78" s="64" t="s">
        <v>55</v>
      </c>
      <c r="E78" s="49" t="s">
        <v>118</v>
      </c>
      <c r="F78" s="53">
        <v>200</v>
      </c>
      <c r="G78" s="56">
        <v>0.2</v>
      </c>
      <c r="H78" s="56">
        <v>0.2</v>
      </c>
      <c r="I78" s="56">
        <v>16.3</v>
      </c>
      <c r="J78" s="56">
        <v>72</v>
      </c>
      <c r="K78" s="61">
        <v>488</v>
      </c>
      <c r="L78" s="59">
        <v>37.72</v>
      </c>
    </row>
    <row r="79" spans="1:12" x14ac:dyDescent="0.3">
      <c r="A79" s="2"/>
      <c r="B79" s="2"/>
      <c r="C79" s="1"/>
      <c r="D79" s="64" t="s">
        <v>23</v>
      </c>
      <c r="E79" s="49" t="s">
        <v>84</v>
      </c>
      <c r="F79" s="53">
        <v>20</v>
      </c>
      <c r="G79" s="56">
        <v>1.5</v>
      </c>
      <c r="H79" s="56">
        <v>0.1</v>
      </c>
      <c r="I79" s="56">
        <v>9.6999999999999993</v>
      </c>
      <c r="J79" s="56">
        <v>45.9</v>
      </c>
      <c r="K79" s="61">
        <v>573</v>
      </c>
      <c r="L79" s="59">
        <v>2.88</v>
      </c>
    </row>
    <row r="80" spans="1:12" x14ac:dyDescent="0.3">
      <c r="A80" s="2"/>
      <c r="B80" s="2"/>
      <c r="C80" s="1"/>
      <c r="D80" s="64" t="s">
        <v>23</v>
      </c>
      <c r="E80" s="49" t="s">
        <v>67</v>
      </c>
      <c r="F80" s="53">
        <v>30</v>
      </c>
      <c r="G80" s="56">
        <v>2</v>
      </c>
      <c r="H80" s="56">
        <v>0.3</v>
      </c>
      <c r="I80" s="56">
        <v>12.7</v>
      </c>
      <c r="J80" s="56">
        <v>61.2</v>
      </c>
      <c r="K80" s="61">
        <v>573</v>
      </c>
      <c r="L80" s="59">
        <v>3.4</v>
      </c>
    </row>
    <row r="81" spans="1:12" x14ac:dyDescent="0.3">
      <c r="A81" s="2"/>
      <c r="B81" s="2"/>
      <c r="C81" s="1"/>
      <c r="D81" s="39" t="s">
        <v>30</v>
      </c>
      <c r="E81" s="6"/>
      <c r="F81" s="68">
        <f>SUM(F73:F80)</f>
        <v>947</v>
      </c>
      <c r="G81" s="68">
        <f>SUM(G73:G80)</f>
        <v>25.7</v>
      </c>
      <c r="H81" s="68">
        <f>SUM(H73:H80)</f>
        <v>28.5</v>
      </c>
      <c r="I81" s="68">
        <f>SUM(I73:I80)</f>
        <v>116.81000000000002</v>
      </c>
      <c r="J81" s="68">
        <f>SUM(J73:J80)</f>
        <v>807.7</v>
      </c>
      <c r="K81" s="17"/>
      <c r="L81" s="16">
        <f>SUM(L73:L80)</f>
        <v>258</v>
      </c>
    </row>
    <row r="82" spans="1:12" ht="15.75" customHeight="1" x14ac:dyDescent="0.3">
      <c r="A82" s="2">
        <f>A68</f>
        <v>1</v>
      </c>
      <c r="B82" s="2">
        <v>5</v>
      </c>
      <c r="C82" s="90" t="s">
        <v>4</v>
      </c>
      <c r="D82" s="91"/>
      <c r="E82" s="24"/>
      <c r="F82" s="25">
        <f>F72+F81</f>
        <v>1447</v>
      </c>
      <c r="G82" s="26">
        <f>G72+G81</f>
        <v>45.8</v>
      </c>
      <c r="H82" s="26">
        <f>H72+H81</f>
        <v>48.7</v>
      </c>
      <c r="I82" s="26">
        <f>I72+I81</f>
        <v>203.41000000000003</v>
      </c>
      <c r="J82" s="26">
        <f>J72+J81</f>
        <v>1423.6</v>
      </c>
      <c r="K82" s="25"/>
      <c r="L82" s="26">
        <f>L72+L81</f>
        <v>430</v>
      </c>
    </row>
    <row r="83" spans="1:12" ht="55.2" x14ac:dyDescent="0.3">
      <c r="A83" s="2">
        <v>2</v>
      </c>
      <c r="B83" s="2">
        <v>1</v>
      </c>
      <c r="C83" s="82" t="s">
        <v>20</v>
      </c>
      <c r="D83" s="50" t="s">
        <v>21</v>
      </c>
      <c r="E83" s="48" t="s">
        <v>110</v>
      </c>
      <c r="F83" s="52">
        <v>245</v>
      </c>
      <c r="G83" s="55">
        <v>10.4</v>
      </c>
      <c r="H83" s="55">
        <v>12.5</v>
      </c>
      <c r="I83" s="55">
        <v>30.4</v>
      </c>
      <c r="J83" s="55">
        <v>236.3</v>
      </c>
      <c r="K83" s="60">
        <v>96</v>
      </c>
      <c r="L83" s="58">
        <v>70.52</v>
      </c>
    </row>
    <row r="84" spans="1:12" x14ac:dyDescent="0.3">
      <c r="A84" s="2"/>
      <c r="B84" s="2"/>
      <c r="C84" s="1"/>
      <c r="D84" s="50" t="s">
        <v>21</v>
      </c>
      <c r="E84" s="48" t="s">
        <v>77</v>
      </c>
      <c r="F84" s="52">
        <v>40</v>
      </c>
      <c r="G84" s="55">
        <v>2.5</v>
      </c>
      <c r="H84" s="55">
        <v>3.7</v>
      </c>
      <c r="I84" s="55">
        <v>16.5</v>
      </c>
      <c r="J84" s="55">
        <v>101.4</v>
      </c>
      <c r="K84" s="60">
        <v>863</v>
      </c>
      <c r="L84" s="58">
        <v>37.799999999999997</v>
      </c>
    </row>
    <row r="85" spans="1:12" ht="27.6" x14ac:dyDescent="0.3">
      <c r="A85" s="2"/>
      <c r="B85" s="2"/>
      <c r="C85" s="1"/>
      <c r="D85" s="81" t="s">
        <v>73</v>
      </c>
      <c r="E85" s="48" t="s">
        <v>111</v>
      </c>
      <c r="F85" s="53">
        <v>25</v>
      </c>
      <c r="G85" s="56">
        <v>1.9</v>
      </c>
      <c r="H85" s="56">
        <v>1.2</v>
      </c>
      <c r="I85" s="56">
        <v>17.399999999999999</v>
      </c>
      <c r="J85" s="56">
        <v>91.7</v>
      </c>
      <c r="K85" s="61"/>
      <c r="L85" s="59">
        <v>55.5</v>
      </c>
    </row>
    <row r="86" spans="1:12" x14ac:dyDescent="0.3">
      <c r="A86" s="2"/>
      <c r="B86" s="2"/>
      <c r="C86" s="1"/>
      <c r="D86" s="50" t="s">
        <v>22</v>
      </c>
      <c r="E86" s="49" t="s">
        <v>78</v>
      </c>
      <c r="F86" s="53">
        <v>200</v>
      </c>
      <c r="G86" s="56">
        <v>3.8</v>
      </c>
      <c r="H86" s="56">
        <v>3</v>
      </c>
      <c r="I86" s="56">
        <v>14.4</v>
      </c>
      <c r="J86" s="56">
        <v>140.30000000000001</v>
      </c>
      <c r="K86" s="60">
        <v>376</v>
      </c>
      <c r="L86" s="59">
        <v>5.16</v>
      </c>
    </row>
    <row r="87" spans="1:12" ht="15" customHeight="1" x14ac:dyDescent="0.3">
      <c r="A87" s="2"/>
      <c r="B87" s="2"/>
      <c r="C87" s="1"/>
      <c r="D87" s="51" t="s">
        <v>23</v>
      </c>
      <c r="E87" s="49" t="s">
        <v>40</v>
      </c>
      <c r="F87" s="53">
        <v>20</v>
      </c>
      <c r="G87" s="56">
        <v>1.5</v>
      </c>
      <c r="H87" s="56">
        <v>0.1</v>
      </c>
      <c r="I87" s="56">
        <v>9.1</v>
      </c>
      <c r="J87" s="56">
        <v>45.9</v>
      </c>
      <c r="K87" s="61">
        <v>573</v>
      </c>
      <c r="L87" s="59">
        <v>3.02</v>
      </c>
    </row>
    <row r="88" spans="1:12" x14ac:dyDescent="0.3">
      <c r="A88" s="2"/>
      <c r="B88" s="2"/>
      <c r="C88" s="1"/>
      <c r="D88" s="39" t="s">
        <v>30</v>
      </c>
      <c r="E88" s="6"/>
      <c r="F88" s="17">
        <f>SUM(F83:F87)</f>
        <v>530</v>
      </c>
      <c r="G88" s="16">
        <f>SUM(G83:G87)</f>
        <v>20.100000000000001</v>
      </c>
      <c r="H88" s="16">
        <f>SUM(H83:H87)</f>
        <v>20.5</v>
      </c>
      <c r="I88" s="16">
        <f>SUM(I83:I87)</f>
        <v>87.8</v>
      </c>
      <c r="J88" s="16">
        <f>SUM(J83:J87)</f>
        <v>615.6</v>
      </c>
      <c r="K88" s="16"/>
      <c r="L88" s="16">
        <f>SUM(L83:L87)</f>
        <v>172</v>
      </c>
    </row>
    <row r="89" spans="1:12" ht="15" customHeight="1" x14ac:dyDescent="0.3">
      <c r="A89" s="2">
        <f>A83</f>
        <v>2</v>
      </c>
      <c r="B89" s="2">
        <f>B83</f>
        <v>1</v>
      </c>
      <c r="C89" s="82" t="s">
        <v>25</v>
      </c>
      <c r="D89" s="64" t="s">
        <v>26</v>
      </c>
      <c r="E89" s="62" t="s">
        <v>79</v>
      </c>
      <c r="F89" s="52">
        <v>60</v>
      </c>
      <c r="G89" s="55">
        <v>0.7</v>
      </c>
      <c r="H89" s="55">
        <v>3</v>
      </c>
      <c r="I89" s="55">
        <v>3.5</v>
      </c>
      <c r="J89" s="55">
        <v>44.7</v>
      </c>
      <c r="K89" s="61">
        <v>2</v>
      </c>
      <c r="L89" s="58">
        <v>10.38</v>
      </c>
    </row>
    <row r="90" spans="1:12" ht="27.6" x14ac:dyDescent="0.3">
      <c r="A90" s="2"/>
      <c r="B90" s="2"/>
      <c r="C90" s="1"/>
      <c r="D90" s="64" t="s">
        <v>27</v>
      </c>
      <c r="E90" s="62" t="s">
        <v>80</v>
      </c>
      <c r="F90" s="52">
        <v>217</v>
      </c>
      <c r="G90" s="55">
        <v>5.6</v>
      </c>
      <c r="H90" s="55">
        <v>5</v>
      </c>
      <c r="I90" s="55">
        <v>15.6</v>
      </c>
      <c r="J90" s="55">
        <v>130.30000000000001</v>
      </c>
      <c r="K90" s="61">
        <v>125</v>
      </c>
      <c r="L90" s="58">
        <v>108.96</v>
      </c>
    </row>
    <row r="91" spans="1:12" x14ac:dyDescent="0.3">
      <c r="A91" s="2"/>
      <c r="B91" s="2"/>
      <c r="C91" s="1"/>
      <c r="D91" s="64" t="s">
        <v>28</v>
      </c>
      <c r="E91" s="63" t="s">
        <v>81</v>
      </c>
      <c r="F91" s="52">
        <v>90</v>
      </c>
      <c r="G91" s="55">
        <v>9.6</v>
      </c>
      <c r="H91" s="55">
        <v>14.8</v>
      </c>
      <c r="I91" s="55">
        <v>20.9</v>
      </c>
      <c r="J91" s="55">
        <v>226</v>
      </c>
      <c r="K91" s="61">
        <v>461</v>
      </c>
      <c r="L91" s="58">
        <v>81.459999999999994</v>
      </c>
    </row>
    <row r="92" spans="1:12" x14ac:dyDescent="0.3">
      <c r="A92" s="2"/>
      <c r="B92" s="2"/>
      <c r="C92" s="1"/>
      <c r="D92" s="64" t="s">
        <v>29</v>
      </c>
      <c r="E92" s="63" t="s">
        <v>82</v>
      </c>
      <c r="F92" s="53">
        <v>150</v>
      </c>
      <c r="G92" s="56">
        <v>5.4</v>
      </c>
      <c r="H92" s="56">
        <v>4.8</v>
      </c>
      <c r="I92" s="56">
        <v>34.700000000000003</v>
      </c>
      <c r="J92" s="56">
        <v>204.3</v>
      </c>
      <c r="K92" s="61">
        <v>385</v>
      </c>
      <c r="L92" s="59">
        <v>12</v>
      </c>
    </row>
    <row r="93" spans="1:12" ht="15" customHeight="1" x14ac:dyDescent="0.3">
      <c r="A93" s="2"/>
      <c r="B93" s="2"/>
      <c r="C93" s="1"/>
      <c r="D93" s="64" t="s">
        <v>55</v>
      </c>
      <c r="E93" s="49" t="s">
        <v>83</v>
      </c>
      <c r="F93" s="53">
        <v>200</v>
      </c>
      <c r="G93" s="56">
        <v>1</v>
      </c>
      <c r="H93" s="56">
        <v>0.2</v>
      </c>
      <c r="I93" s="56">
        <v>19.600000000000001</v>
      </c>
      <c r="J93" s="56">
        <v>83.4</v>
      </c>
      <c r="K93" s="61">
        <v>859</v>
      </c>
      <c r="L93" s="59">
        <v>38.799999999999997</v>
      </c>
    </row>
    <row r="94" spans="1:12" x14ac:dyDescent="0.3">
      <c r="A94" s="2"/>
      <c r="B94" s="2"/>
      <c r="C94" s="1"/>
      <c r="D94" s="64" t="s">
        <v>23</v>
      </c>
      <c r="E94" s="49" t="s">
        <v>84</v>
      </c>
      <c r="F94" s="53">
        <v>20</v>
      </c>
      <c r="G94" s="56">
        <v>1.5</v>
      </c>
      <c r="H94" s="56">
        <v>0.1</v>
      </c>
      <c r="I94" s="56">
        <v>9.6999999999999993</v>
      </c>
      <c r="J94" s="56">
        <v>45.9</v>
      </c>
      <c r="K94" s="61">
        <v>573</v>
      </c>
      <c r="L94" s="59">
        <v>3</v>
      </c>
    </row>
    <row r="95" spans="1:12" x14ac:dyDescent="0.3">
      <c r="A95" s="2"/>
      <c r="B95" s="2"/>
      <c r="C95" s="1"/>
      <c r="D95" s="64" t="s">
        <v>23</v>
      </c>
      <c r="E95" s="49" t="s">
        <v>85</v>
      </c>
      <c r="F95" s="53">
        <v>30</v>
      </c>
      <c r="G95" s="56">
        <v>2</v>
      </c>
      <c r="H95" s="56">
        <v>0.3</v>
      </c>
      <c r="I95" s="56">
        <v>12.7</v>
      </c>
      <c r="J95" s="56">
        <v>61.2</v>
      </c>
      <c r="K95" s="61">
        <v>573</v>
      </c>
      <c r="L95" s="59">
        <v>3.4</v>
      </c>
    </row>
    <row r="96" spans="1:12" x14ac:dyDescent="0.3">
      <c r="A96" s="2"/>
      <c r="B96" s="2"/>
      <c r="C96" s="1"/>
      <c r="D96" s="39" t="s">
        <v>30</v>
      </c>
      <c r="E96" s="6"/>
      <c r="F96" s="17">
        <f>SUM(F89:F95)</f>
        <v>767</v>
      </c>
      <c r="G96" s="16">
        <f>SUM(G89:G95)</f>
        <v>25.799999999999997</v>
      </c>
      <c r="H96" s="16">
        <f>SUM(H89:H95)</f>
        <v>28.200000000000003</v>
      </c>
      <c r="I96" s="16">
        <f>SUM(I89:I95)</f>
        <v>116.70000000000002</v>
      </c>
      <c r="J96" s="16">
        <f>SUM(J89:J95)</f>
        <v>795.8</v>
      </c>
      <c r="K96" s="16"/>
      <c r="L96" s="16">
        <f>SUM(L89:L95)</f>
        <v>257.99999999999994</v>
      </c>
    </row>
    <row r="97" spans="1:12" x14ac:dyDescent="0.3">
      <c r="A97" s="2">
        <f>A83</f>
        <v>2</v>
      </c>
      <c r="B97" s="2">
        <v>6</v>
      </c>
      <c r="C97" s="93" t="s">
        <v>4</v>
      </c>
      <c r="D97" s="94"/>
      <c r="E97" s="21"/>
      <c r="F97" s="22">
        <f>F88+F96</f>
        <v>1297</v>
      </c>
      <c r="G97" s="23">
        <f>G88+G96</f>
        <v>45.9</v>
      </c>
      <c r="H97" s="23">
        <f>H88+H96</f>
        <v>48.7</v>
      </c>
      <c r="I97" s="23">
        <f>I88+I96</f>
        <v>204.5</v>
      </c>
      <c r="J97" s="23">
        <f>J88+J96</f>
        <v>1411.4</v>
      </c>
      <c r="K97" s="23"/>
      <c r="L97" s="23">
        <f>L88+L96</f>
        <v>429.99999999999994</v>
      </c>
    </row>
    <row r="98" spans="1:12" x14ac:dyDescent="0.3">
      <c r="A98" s="2">
        <v>2</v>
      </c>
      <c r="B98" s="2">
        <v>2</v>
      </c>
      <c r="C98" s="82" t="s">
        <v>20</v>
      </c>
      <c r="D98" s="50" t="s">
        <v>21</v>
      </c>
      <c r="E98" s="48" t="s">
        <v>112</v>
      </c>
      <c r="F98" s="52">
        <v>205</v>
      </c>
      <c r="G98" s="55">
        <v>15.7</v>
      </c>
      <c r="H98" s="55">
        <v>17.5</v>
      </c>
      <c r="I98" s="55">
        <v>39.700000000000003</v>
      </c>
      <c r="J98" s="55">
        <v>380</v>
      </c>
      <c r="K98" s="60">
        <v>443</v>
      </c>
      <c r="L98" s="58">
        <v>110.6</v>
      </c>
    </row>
    <row r="99" spans="1:12" x14ac:dyDescent="0.3">
      <c r="A99" s="2"/>
      <c r="B99" s="2"/>
      <c r="C99" s="1"/>
      <c r="D99" s="50" t="s">
        <v>24</v>
      </c>
      <c r="E99" s="48" t="s">
        <v>105</v>
      </c>
      <c r="F99" s="52">
        <v>170</v>
      </c>
      <c r="G99" s="55">
        <v>0.8</v>
      </c>
      <c r="H99" s="55">
        <v>0.8</v>
      </c>
      <c r="I99" s="55">
        <v>20</v>
      </c>
      <c r="J99" s="55">
        <v>91.2</v>
      </c>
      <c r="K99" s="60">
        <v>82</v>
      </c>
      <c r="L99" s="58">
        <v>53.72</v>
      </c>
    </row>
    <row r="100" spans="1:12" x14ac:dyDescent="0.3">
      <c r="A100" s="2"/>
      <c r="B100" s="2"/>
      <c r="C100" s="1"/>
      <c r="D100" s="50" t="s">
        <v>22</v>
      </c>
      <c r="E100" s="49" t="s">
        <v>43</v>
      </c>
      <c r="F100" s="53">
        <v>207</v>
      </c>
      <c r="G100" s="56">
        <v>0.3</v>
      </c>
      <c r="H100" s="56">
        <v>0</v>
      </c>
      <c r="I100" s="56">
        <v>10.3</v>
      </c>
      <c r="J100" s="56">
        <v>43.4</v>
      </c>
      <c r="K100" s="60">
        <v>496</v>
      </c>
      <c r="L100" s="59">
        <v>4.8</v>
      </c>
    </row>
    <row r="101" spans="1:12" x14ac:dyDescent="0.3">
      <c r="A101" s="2"/>
      <c r="B101" s="2"/>
      <c r="C101" s="1"/>
      <c r="D101" s="51" t="s">
        <v>23</v>
      </c>
      <c r="E101" s="49" t="s">
        <v>84</v>
      </c>
      <c r="F101" s="53">
        <v>20</v>
      </c>
      <c r="G101" s="56">
        <v>1.5</v>
      </c>
      <c r="H101" s="56">
        <v>0.1</v>
      </c>
      <c r="I101" s="56">
        <v>9.6999999999999993</v>
      </c>
      <c r="J101" s="56">
        <v>45.9</v>
      </c>
      <c r="K101" s="61">
        <v>573</v>
      </c>
      <c r="L101" s="59">
        <v>2.88</v>
      </c>
    </row>
    <row r="102" spans="1:12" x14ac:dyDescent="0.3">
      <c r="A102" s="2"/>
      <c r="B102" s="2"/>
      <c r="C102" s="1"/>
      <c r="D102" s="1"/>
      <c r="E102" s="44"/>
      <c r="F102" s="30"/>
      <c r="G102" s="31"/>
      <c r="H102" s="31"/>
      <c r="I102" s="31"/>
      <c r="J102" s="31"/>
      <c r="K102" s="30"/>
      <c r="L102" s="31"/>
    </row>
    <row r="103" spans="1:12" x14ac:dyDescent="0.3">
      <c r="A103" s="2"/>
      <c r="B103" s="2"/>
      <c r="C103" s="1"/>
      <c r="D103" s="39" t="s">
        <v>30</v>
      </c>
      <c r="E103" s="6"/>
      <c r="F103" s="17">
        <f>SUM(F98:F102)</f>
        <v>602</v>
      </c>
      <c r="G103" s="16">
        <f>SUM(G98:G102)</f>
        <v>18.3</v>
      </c>
      <c r="H103" s="16">
        <f>SUM(H98:H102)</f>
        <v>18.400000000000002</v>
      </c>
      <c r="I103" s="16">
        <f>SUM(I98:I102)</f>
        <v>79.7</v>
      </c>
      <c r="J103" s="16">
        <f>SUM(J98:J102)</f>
        <v>560.5</v>
      </c>
      <c r="K103" s="17"/>
      <c r="L103" s="16">
        <f>SUM(L98:L102)</f>
        <v>172</v>
      </c>
    </row>
    <row r="104" spans="1:12" ht="27.6" x14ac:dyDescent="0.3">
      <c r="A104" s="2">
        <f>A98</f>
        <v>2</v>
      </c>
      <c r="B104" s="2">
        <f>B98</f>
        <v>2</v>
      </c>
      <c r="C104" s="82" t="s">
        <v>25</v>
      </c>
      <c r="D104" s="64" t="s">
        <v>26</v>
      </c>
      <c r="E104" s="62" t="s">
        <v>86</v>
      </c>
      <c r="F104" s="52">
        <v>60</v>
      </c>
      <c r="G104" s="55">
        <v>0.6</v>
      </c>
      <c r="H104" s="55">
        <v>6.1</v>
      </c>
      <c r="I104" s="55">
        <v>1.5</v>
      </c>
      <c r="J104" s="55">
        <v>63.6</v>
      </c>
      <c r="K104" s="61">
        <v>42</v>
      </c>
      <c r="L104" s="58">
        <v>20</v>
      </c>
    </row>
    <row r="105" spans="1:12" ht="27.6" x14ac:dyDescent="0.3">
      <c r="A105" s="2"/>
      <c r="B105" s="2"/>
      <c r="C105" s="1"/>
      <c r="D105" s="64" t="s">
        <v>27</v>
      </c>
      <c r="E105" s="62" t="s">
        <v>87</v>
      </c>
      <c r="F105" s="52">
        <v>217</v>
      </c>
      <c r="G105" s="55">
        <v>3.3</v>
      </c>
      <c r="H105" s="55">
        <v>5.7</v>
      </c>
      <c r="I105" s="55">
        <v>15.4</v>
      </c>
      <c r="J105" s="55">
        <v>141.4</v>
      </c>
      <c r="K105" s="61">
        <v>110</v>
      </c>
      <c r="L105" s="58">
        <v>44</v>
      </c>
    </row>
    <row r="106" spans="1:12" ht="15" customHeight="1" x14ac:dyDescent="0.3">
      <c r="A106" s="2"/>
      <c r="B106" s="2"/>
      <c r="C106" s="1"/>
      <c r="D106" s="64" t="s">
        <v>28</v>
      </c>
      <c r="E106" s="63" t="s">
        <v>88</v>
      </c>
      <c r="F106" s="52">
        <v>95</v>
      </c>
      <c r="G106" s="55">
        <v>12.6</v>
      </c>
      <c r="H106" s="55">
        <v>6.4</v>
      </c>
      <c r="I106" s="55">
        <v>13.5</v>
      </c>
      <c r="J106" s="55">
        <v>176.6</v>
      </c>
      <c r="K106" s="61">
        <v>2</v>
      </c>
      <c r="L106" s="58">
        <v>96</v>
      </c>
    </row>
    <row r="107" spans="1:12" x14ac:dyDescent="0.3">
      <c r="A107" s="2"/>
      <c r="B107" s="2"/>
      <c r="C107" s="1"/>
      <c r="D107" s="64" t="s">
        <v>29</v>
      </c>
      <c r="E107" s="63" t="s">
        <v>89</v>
      </c>
      <c r="F107" s="53">
        <v>150</v>
      </c>
      <c r="G107" s="56">
        <v>3.2</v>
      </c>
      <c r="H107" s="56">
        <v>5.2</v>
      </c>
      <c r="I107" s="56">
        <v>36.799999999999997</v>
      </c>
      <c r="J107" s="56">
        <v>170.5</v>
      </c>
      <c r="K107" s="61">
        <v>216</v>
      </c>
      <c r="L107" s="59">
        <v>35.6</v>
      </c>
    </row>
    <row r="108" spans="1:12" ht="15" customHeight="1" x14ac:dyDescent="0.3">
      <c r="A108" s="2"/>
      <c r="B108" s="2"/>
      <c r="C108" s="1"/>
      <c r="D108" s="64" t="s">
        <v>62</v>
      </c>
      <c r="E108" s="63" t="s">
        <v>119</v>
      </c>
      <c r="F108" s="53">
        <v>125</v>
      </c>
      <c r="G108" s="56">
        <v>3.4</v>
      </c>
      <c r="H108" s="56">
        <v>3</v>
      </c>
      <c r="I108" s="56">
        <v>5.5</v>
      </c>
      <c r="J108" s="56">
        <v>60</v>
      </c>
      <c r="K108" s="61">
        <v>470</v>
      </c>
      <c r="L108" s="59">
        <v>48</v>
      </c>
    </row>
    <row r="109" spans="1:12" x14ac:dyDescent="0.3">
      <c r="A109" s="2"/>
      <c r="B109" s="2"/>
      <c r="C109" s="1"/>
      <c r="D109" s="64" t="s">
        <v>55</v>
      </c>
      <c r="E109" s="49" t="s">
        <v>47</v>
      </c>
      <c r="F109" s="53">
        <v>200</v>
      </c>
      <c r="G109" s="56">
        <v>0.1</v>
      </c>
      <c r="H109" s="56">
        <v>0</v>
      </c>
      <c r="I109" s="56">
        <v>16.399999999999999</v>
      </c>
      <c r="J109" s="56">
        <v>65.900000000000006</v>
      </c>
      <c r="K109" s="61">
        <v>631</v>
      </c>
      <c r="L109" s="59">
        <v>8</v>
      </c>
    </row>
    <row r="110" spans="1:12" x14ac:dyDescent="0.3">
      <c r="A110" s="2"/>
      <c r="B110" s="2"/>
      <c r="C110" s="1"/>
      <c r="D110" s="64" t="s">
        <v>23</v>
      </c>
      <c r="E110" s="49" t="s">
        <v>84</v>
      </c>
      <c r="F110" s="53">
        <v>20</v>
      </c>
      <c r="G110" s="56">
        <v>1.5</v>
      </c>
      <c r="H110" s="56">
        <v>0.1</v>
      </c>
      <c r="I110" s="56">
        <v>9.6999999999999993</v>
      </c>
      <c r="J110" s="56">
        <v>45.9</v>
      </c>
      <c r="K110" s="61">
        <v>573</v>
      </c>
      <c r="L110" s="59">
        <v>3</v>
      </c>
    </row>
    <row r="111" spans="1:12" ht="15" customHeight="1" x14ac:dyDescent="0.3">
      <c r="A111" s="2"/>
      <c r="B111" s="2"/>
      <c r="C111" s="1"/>
      <c r="D111" s="64" t="s">
        <v>23</v>
      </c>
      <c r="E111" s="49" t="s">
        <v>71</v>
      </c>
      <c r="F111" s="53">
        <v>30</v>
      </c>
      <c r="G111" s="56">
        <v>2</v>
      </c>
      <c r="H111" s="56">
        <v>0.3</v>
      </c>
      <c r="I111" s="56">
        <v>12.7</v>
      </c>
      <c r="J111" s="56">
        <v>61.2</v>
      </c>
      <c r="K111" s="61">
        <v>573</v>
      </c>
      <c r="L111" s="59">
        <v>3.4</v>
      </c>
    </row>
    <row r="112" spans="1:12" x14ac:dyDescent="0.3">
      <c r="A112" s="2"/>
      <c r="B112" s="2"/>
      <c r="C112" s="1"/>
      <c r="D112" s="39" t="s">
        <v>30</v>
      </c>
      <c r="E112" s="6"/>
      <c r="F112" s="17">
        <f>SUM(F104:F111)</f>
        <v>897</v>
      </c>
      <c r="G112" s="16">
        <f>SUM(G104:G111)</f>
        <v>26.7</v>
      </c>
      <c r="H112" s="16">
        <f>SUM(H104:H111)</f>
        <v>26.800000000000004</v>
      </c>
      <c r="I112" s="16">
        <f>SUM(I104:I111)</f>
        <v>111.5</v>
      </c>
      <c r="J112" s="16">
        <f>SUM(J104:J111)</f>
        <v>785.1</v>
      </c>
      <c r="K112" s="16"/>
      <c r="L112" s="16">
        <f>SUM(L104:L111)</f>
        <v>258</v>
      </c>
    </row>
    <row r="113" spans="1:12" x14ac:dyDescent="0.3">
      <c r="A113" s="2">
        <f>A98</f>
        <v>2</v>
      </c>
      <c r="B113" s="2">
        <v>7</v>
      </c>
      <c r="C113" s="93" t="s">
        <v>4</v>
      </c>
      <c r="D113" s="94"/>
      <c r="E113" s="21"/>
      <c r="F113" s="22">
        <f>F103+F112</f>
        <v>1499</v>
      </c>
      <c r="G113" s="23">
        <f>G103+G112</f>
        <v>45</v>
      </c>
      <c r="H113" s="23">
        <f>H103+H112</f>
        <v>45.2</v>
      </c>
      <c r="I113" s="23">
        <f>I103+I112</f>
        <v>191.2</v>
      </c>
      <c r="J113" s="23">
        <f>J103+J112</f>
        <v>1345.6</v>
      </c>
      <c r="K113" s="23"/>
      <c r="L113" s="23">
        <f>L103+L112</f>
        <v>430</v>
      </c>
    </row>
    <row r="114" spans="1:12" ht="55.2" x14ac:dyDescent="0.3">
      <c r="A114" s="2">
        <v>2</v>
      </c>
      <c r="B114" s="2">
        <v>3</v>
      </c>
      <c r="C114" s="82" t="s">
        <v>20</v>
      </c>
      <c r="D114" s="50" t="s">
        <v>21</v>
      </c>
      <c r="E114" s="48" t="s">
        <v>120</v>
      </c>
      <c r="F114" s="52">
        <v>158</v>
      </c>
      <c r="G114" s="55">
        <v>13.8</v>
      </c>
      <c r="H114" s="55">
        <v>15.2</v>
      </c>
      <c r="I114" s="55">
        <v>27.7</v>
      </c>
      <c r="J114" s="55">
        <v>328.8</v>
      </c>
      <c r="K114" s="60">
        <v>347</v>
      </c>
      <c r="L114" s="58">
        <v>130.91999999999999</v>
      </c>
    </row>
    <row r="115" spans="1:12" x14ac:dyDescent="0.3">
      <c r="A115" s="2"/>
      <c r="B115" s="2"/>
      <c r="C115" s="1"/>
      <c r="D115" s="50" t="s">
        <v>21</v>
      </c>
      <c r="E115" s="48" t="s">
        <v>39</v>
      </c>
      <c r="F115" s="52">
        <v>150</v>
      </c>
      <c r="G115" s="55">
        <v>3.2</v>
      </c>
      <c r="H115" s="55">
        <v>5.3</v>
      </c>
      <c r="I115" s="55">
        <v>21.4</v>
      </c>
      <c r="J115" s="55">
        <v>146.1</v>
      </c>
      <c r="K115" s="60">
        <v>520</v>
      </c>
      <c r="L115" s="58">
        <v>25.54</v>
      </c>
    </row>
    <row r="116" spans="1:12" x14ac:dyDescent="0.3">
      <c r="A116" s="2"/>
      <c r="B116" s="2"/>
      <c r="C116" s="1"/>
      <c r="D116" s="50" t="s">
        <v>22</v>
      </c>
      <c r="E116" s="49" t="s">
        <v>90</v>
      </c>
      <c r="F116" s="53">
        <v>200</v>
      </c>
      <c r="G116" s="56">
        <v>0.7</v>
      </c>
      <c r="H116" s="56">
        <v>0.3</v>
      </c>
      <c r="I116" s="56">
        <v>19.100000000000001</v>
      </c>
      <c r="J116" s="56">
        <v>93.8</v>
      </c>
      <c r="K116" s="60">
        <v>496</v>
      </c>
      <c r="L116" s="59">
        <v>12.66</v>
      </c>
    </row>
    <row r="117" spans="1:12" ht="15.75" customHeight="1" x14ac:dyDescent="0.3">
      <c r="A117" s="2"/>
      <c r="B117" s="2"/>
      <c r="C117" s="1"/>
      <c r="D117" s="51" t="s">
        <v>23</v>
      </c>
      <c r="E117" s="49" t="s">
        <v>84</v>
      </c>
      <c r="F117" s="53">
        <v>20</v>
      </c>
      <c r="G117" s="56">
        <v>1.5</v>
      </c>
      <c r="H117" s="56">
        <v>0.1</v>
      </c>
      <c r="I117" s="56">
        <v>9.6999999999999993</v>
      </c>
      <c r="J117" s="56">
        <v>45.9</v>
      </c>
      <c r="K117" s="61">
        <v>573</v>
      </c>
      <c r="L117" s="59">
        <v>2.88</v>
      </c>
    </row>
    <row r="118" spans="1:12" x14ac:dyDescent="0.3">
      <c r="A118" s="2"/>
      <c r="B118" s="2"/>
      <c r="C118" s="1"/>
      <c r="D118" s="1"/>
      <c r="E118" s="28"/>
      <c r="F118" s="30"/>
      <c r="G118" s="31"/>
      <c r="H118" s="31"/>
      <c r="I118" s="31"/>
      <c r="J118" s="31"/>
      <c r="K118" s="30"/>
      <c r="L118" s="31"/>
    </row>
    <row r="119" spans="1:12" x14ac:dyDescent="0.3">
      <c r="A119" s="2"/>
      <c r="B119" s="2"/>
      <c r="C119" s="1"/>
      <c r="D119" s="5"/>
      <c r="E119" s="28"/>
      <c r="F119" s="30"/>
      <c r="G119" s="31"/>
      <c r="H119" s="31"/>
      <c r="I119" s="31"/>
      <c r="J119" s="31"/>
      <c r="K119" s="30"/>
      <c r="L119" s="31"/>
    </row>
    <row r="120" spans="1:12" x14ac:dyDescent="0.3">
      <c r="A120" s="2"/>
      <c r="B120" s="2"/>
      <c r="C120" s="1"/>
      <c r="D120" s="39" t="s">
        <v>30</v>
      </c>
      <c r="E120" s="6"/>
      <c r="F120" s="17">
        <f>SUM(F114:F119)</f>
        <v>528</v>
      </c>
      <c r="G120" s="16">
        <f>SUM(G114:G119)</f>
        <v>19.2</v>
      </c>
      <c r="H120" s="16">
        <f>SUM(H114:H119)</f>
        <v>20.900000000000002</v>
      </c>
      <c r="I120" s="16">
        <f>SUM(I114:I119)</f>
        <v>77.899999999999991</v>
      </c>
      <c r="J120" s="16">
        <f>SUM(J114:J119)</f>
        <v>614.59999999999991</v>
      </c>
      <c r="K120" s="16"/>
      <c r="L120" s="16">
        <f>SUM(L114:L119)</f>
        <v>171.99999999999997</v>
      </c>
    </row>
    <row r="121" spans="1:12" ht="15" customHeight="1" x14ac:dyDescent="0.3">
      <c r="A121" s="2">
        <f>A114</f>
        <v>2</v>
      </c>
      <c r="B121" s="2">
        <f>B114</f>
        <v>3</v>
      </c>
      <c r="C121" s="82" t="s">
        <v>25</v>
      </c>
      <c r="D121" s="64" t="s">
        <v>26</v>
      </c>
      <c r="E121" s="62" t="s">
        <v>91</v>
      </c>
      <c r="F121" s="52">
        <v>60</v>
      </c>
      <c r="G121" s="55">
        <v>0.6</v>
      </c>
      <c r="H121" s="55">
        <v>6.1</v>
      </c>
      <c r="I121" s="55">
        <v>1.5</v>
      </c>
      <c r="J121" s="55">
        <v>63.6</v>
      </c>
      <c r="K121" s="61">
        <v>42</v>
      </c>
      <c r="L121" s="58">
        <v>17.760000000000002</v>
      </c>
    </row>
    <row r="122" spans="1:12" x14ac:dyDescent="0.3">
      <c r="A122" s="2"/>
      <c r="B122" s="2"/>
      <c r="C122" s="1"/>
      <c r="D122" s="64" t="s">
        <v>27</v>
      </c>
      <c r="E122" s="62" t="s">
        <v>92</v>
      </c>
      <c r="F122" s="52">
        <v>202</v>
      </c>
      <c r="G122" s="55">
        <v>4.8</v>
      </c>
      <c r="H122" s="55">
        <v>6.6</v>
      </c>
      <c r="I122" s="55">
        <v>13.5</v>
      </c>
      <c r="J122" s="55">
        <v>132.9</v>
      </c>
      <c r="K122" s="61">
        <v>138</v>
      </c>
      <c r="L122" s="58">
        <v>25.52</v>
      </c>
    </row>
    <row r="123" spans="1:12" x14ac:dyDescent="0.3">
      <c r="A123" s="2"/>
      <c r="B123" s="2"/>
      <c r="C123" s="1"/>
      <c r="D123" s="64" t="s">
        <v>28</v>
      </c>
      <c r="E123" s="63" t="s">
        <v>93</v>
      </c>
      <c r="F123" s="52">
        <v>90</v>
      </c>
      <c r="G123" s="55">
        <v>13.4</v>
      </c>
      <c r="H123" s="55">
        <v>11.1</v>
      </c>
      <c r="I123" s="55">
        <v>13.4</v>
      </c>
      <c r="J123" s="55">
        <v>196.1</v>
      </c>
      <c r="K123" s="61">
        <v>437</v>
      </c>
      <c r="L123" s="58">
        <v>107.98</v>
      </c>
    </row>
    <row r="124" spans="1:12" x14ac:dyDescent="0.3">
      <c r="A124" s="2"/>
      <c r="B124" s="2"/>
      <c r="C124" s="1"/>
      <c r="D124" s="64" t="s">
        <v>29</v>
      </c>
      <c r="E124" s="63" t="s">
        <v>46</v>
      </c>
      <c r="F124" s="53">
        <v>150</v>
      </c>
      <c r="G124" s="56">
        <v>3.6</v>
      </c>
      <c r="H124" s="56">
        <v>4.5999999999999996</v>
      </c>
      <c r="I124" s="56">
        <v>37.700000000000003</v>
      </c>
      <c r="J124" s="56">
        <v>206</v>
      </c>
      <c r="K124" s="61">
        <v>323</v>
      </c>
      <c r="L124" s="59">
        <v>10.54</v>
      </c>
    </row>
    <row r="125" spans="1:12" x14ac:dyDescent="0.3">
      <c r="A125" s="2"/>
      <c r="B125" s="2"/>
      <c r="C125" s="1"/>
      <c r="D125" s="64" t="s">
        <v>24</v>
      </c>
      <c r="E125" s="49" t="s">
        <v>116</v>
      </c>
      <c r="F125" s="53">
        <v>100</v>
      </c>
      <c r="G125" s="56">
        <v>0.8</v>
      </c>
      <c r="H125" s="56">
        <v>0.2</v>
      </c>
      <c r="I125" s="56">
        <v>7.3</v>
      </c>
      <c r="J125" s="56">
        <v>36.9</v>
      </c>
      <c r="K125" s="61">
        <v>82</v>
      </c>
      <c r="L125" s="59">
        <v>78.400000000000006</v>
      </c>
    </row>
    <row r="126" spans="1:12" x14ac:dyDescent="0.3">
      <c r="A126" s="2"/>
      <c r="B126" s="2"/>
      <c r="C126" s="1"/>
      <c r="D126" s="64" t="s">
        <v>55</v>
      </c>
      <c r="E126" s="49" t="s">
        <v>118</v>
      </c>
      <c r="F126" s="53">
        <v>200</v>
      </c>
      <c r="G126" s="56">
        <v>0.1</v>
      </c>
      <c r="H126" s="56"/>
      <c r="I126" s="56">
        <v>16.399999999999999</v>
      </c>
      <c r="J126" s="56">
        <v>65.900000000000006</v>
      </c>
      <c r="K126" s="61">
        <v>848</v>
      </c>
      <c r="L126" s="59">
        <v>11.52</v>
      </c>
    </row>
    <row r="127" spans="1:12" x14ac:dyDescent="0.3">
      <c r="A127" s="2"/>
      <c r="B127" s="2"/>
      <c r="C127" s="1"/>
      <c r="D127" s="64" t="s">
        <v>23</v>
      </c>
      <c r="E127" s="49" t="s">
        <v>84</v>
      </c>
      <c r="F127" s="53">
        <v>20</v>
      </c>
      <c r="G127" s="56">
        <v>1.5</v>
      </c>
      <c r="H127" s="56">
        <v>0.1</v>
      </c>
      <c r="I127" s="56">
        <v>9.6999999999999993</v>
      </c>
      <c r="J127" s="56">
        <v>45.9</v>
      </c>
      <c r="K127" s="61">
        <v>573</v>
      </c>
      <c r="L127" s="59">
        <v>2.88</v>
      </c>
    </row>
    <row r="128" spans="1:12" x14ac:dyDescent="0.3">
      <c r="A128" s="2"/>
      <c r="B128" s="2"/>
      <c r="C128" s="1"/>
      <c r="D128" s="64" t="s">
        <v>23</v>
      </c>
      <c r="E128" s="49" t="s">
        <v>85</v>
      </c>
      <c r="F128" s="53">
        <v>30</v>
      </c>
      <c r="G128" s="56">
        <v>2</v>
      </c>
      <c r="H128" s="56">
        <v>0.3</v>
      </c>
      <c r="I128" s="56">
        <v>12.7</v>
      </c>
      <c r="J128" s="56">
        <v>61.2</v>
      </c>
      <c r="K128" s="61">
        <v>573</v>
      </c>
      <c r="L128" s="59">
        <v>3.4</v>
      </c>
    </row>
    <row r="129" spans="1:12" x14ac:dyDescent="0.3">
      <c r="A129" s="2"/>
      <c r="B129" s="2"/>
      <c r="C129" s="1"/>
      <c r="D129" s="39" t="s">
        <v>30</v>
      </c>
      <c r="E129" s="6"/>
      <c r="F129" s="17">
        <f t="shared" ref="F129:L129" si="3">SUM(F121:F128)</f>
        <v>852</v>
      </c>
      <c r="G129" s="16">
        <f t="shared" si="3"/>
        <v>26.800000000000004</v>
      </c>
      <c r="H129" s="16">
        <f t="shared" si="3"/>
        <v>29</v>
      </c>
      <c r="I129" s="16">
        <f t="shared" si="3"/>
        <v>112.19999999999999</v>
      </c>
      <c r="J129" s="16">
        <f t="shared" si="3"/>
        <v>808.5</v>
      </c>
      <c r="K129" s="16"/>
      <c r="L129" s="16">
        <f t="shared" si="3"/>
        <v>258</v>
      </c>
    </row>
    <row r="130" spans="1:12" x14ac:dyDescent="0.3">
      <c r="A130" s="2">
        <f>A114</f>
        <v>2</v>
      </c>
      <c r="B130" s="2">
        <v>8</v>
      </c>
      <c r="C130" s="90" t="s">
        <v>4</v>
      </c>
      <c r="D130" s="91"/>
      <c r="E130" s="24"/>
      <c r="F130" s="25">
        <f>F120+F129</f>
        <v>1380</v>
      </c>
      <c r="G130" s="26">
        <f>G120+G129</f>
        <v>46</v>
      </c>
      <c r="H130" s="26">
        <f>H120+H129</f>
        <v>49.900000000000006</v>
      </c>
      <c r="I130" s="26">
        <f>I120+I129</f>
        <v>190.09999999999997</v>
      </c>
      <c r="J130" s="26">
        <f>J120+J129</f>
        <v>1423.1</v>
      </c>
      <c r="K130" s="26"/>
      <c r="L130" s="26">
        <f>L120+L129</f>
        <v>430</v>
      </c>
    </row>
    <row r="131" spans="1:12" ht="27.6" x14ac:dyDescent="0.3">
      <c r="A131" s="2">
        <v>2</v>
      </c>
      <c r="B131" s="78">
        <v>4</v>
      </c>
      <c r="C131" s="82" t="s">
        <v>20</v>
      </c>
      <c r="D131" s="79" t="s">
        <v>21</v>
      </c>
      <c r="E131" s="48" t="s">
        <v>102</v>
      </c>
      <c r="F131" s="52">
        <v>250</v>
      </c>
      <c r="G131" s="55">
        <v>13</v>
      </c>
      <c r="H131" s="55">
        <v>17.2</v>
      </c>
      <c r="I131" s="55">
        <v>43.7</v>
      </c>
      <c r="J131" s="55">
        <v>406.8</v>
      </c>
      <c r="K131" s="60">
        <v>621</v>
      </c>
      <c r="L131" s="69">
        <v>115.48</v>
      </c>
    </row>
    <row r="132" spans="1:12" x14ac:dyDescent="0.3">
      <c r="A132" s="2"/>
      <c r="B132" s="78"/>
      <c r="C132" s="82"/>
      <c r="D132" s="79" t="s">
        <v>21</v>
      </c>
      <c r="E132" s="48" t="s">
        <v>103</v>
      </c>
      <c r="F132" s="52">
        <v>90</v>
      </c>
      <c r="G132" s="55">
        <v>4.2</v>
      </c>
      <c r="H132" s="55">
        <v>2.1</v>
      </c>
      <c r="I132" s="55">
        <v>21.4</v>
      </c>
      <c r="J132" s="55">
        <v>85.6</v>
      </c>
      <c r="K132" s="60">
        <v>875</v>
      </c>
      <c r="L132" s="69">
        <v>46.1</v>
      </c>
    </row>
    <row r="133" spans="1:12" x14ac:dyDescent="0.3">
      <c r="A133" s="2"/>
      <c r="B133" s="78"/>
      <c r="C133" s="82"/>
      <c r="D133" s="79" t="s">
        <v>22</v>
      </c>
      <c r="E133" s="49" t="s">
        <v>61</v>
      </c>
      <c r="F133" s="53">
        <v>207</v>
      </c>
      <c r="G133" s="56">
        <v>0.3</v>
      </c>
      <c r="H133" s="56">
        <v>0</v>
      </c>
      <c r="I133" s="56">
        <v>10.3</v>
      </c>
      <c r="J133" s="56">
        <v>43.4</v>
      </c>
      <c r="K133" s="60">
        <v>459</v>
      </c>
      <c r="L133" s="70">
        <v>7.54</v>
      </c>
    </row>
    <row r="134" spans="1:12" x14ac:dyDescent="0.3">
      <c r="A134" s="2"/>
      <c r="B134" s="78"/>
      <c r="C134" s="82"/>
      <c r="D134" s="64" t="s">
        <v>23</v>
      </c>
      <c r="E134" s="49" t="s">
        <v>84</v>
      </c>
      <c r="F134" s="53">
        <v>20</v>
      </c>
      <c r="G134" s="56">
        <v>1.5</v>
      </c>
      <c r="H134" s="56">
        <v>0.1</v>
      </c>
      <c r="I134" s="56">
        <v>9.6999999999999993</v>
      </c>
      <c r="J134" s="56">
        <v>45.9</v>
      </c>
      <c r="K134" s="61">
        <v>573</v>
      </c>
      <c r="L134" s="70">
        <v>2.88</v>
      </c>
    </row>
    <row r="135" spans="1:12" x14ac:dyDescent="0.3">
      <c r="A135" s="2"/>
      <c r="B135" s="78"/>
      <c r="C135" s="82"/>
      <c r="D135" s="82"/>
      <c r="E135" s="28"/>
      <c r="F135" s="30"/>
      <c r="G135" s="31"/>
      <c r="H135" s="31"/>
      <c r="I135" s="31"/>
      <c r="J135" s="31"/>
      <c r="K135" s="30"/>
      <c r="L135" s="31"/>
    </row>
    <row r="136" spans="1:12" ht="15" customHeight="1" x14ac:dyDescent="0.3">
      <c r="A136" s="2"/>
      <c r="B136" s="78"/>
      <c r="C136" s="82"/>
      <c r="D136" s="85"/>
      <c r="E136" s="44"/>
      <c r="F136" s="30"/>
      <c r="G136" s="31"/>
      <c r="H136" s="31"/>
      <c r="I136" s="31"/>
      <c r="J136" s="31"/>
      <c r="K136" s="30"/>
      <c r="L136" s="31"/>
    </row>
    <row r="137" spans="1:12" x14ac:dyDescent="0.3">
      <c r="A137" s="2"/>
      <c r="B137" s="2"/>
      <c r="C137" s="1"/>
      <c r="D137" s="39" t="s">
        <v>30</v>
      </c>
      <c r="E137" s="6"/>
      <c r="F137" s="17">
        <f t="shared" ref="F137:L137" si="4">SUM(F131:F136)</f>
        <v>567</v>
      </c>
      <c r="G137" s="16">
        <f t="shared" si="4"/>
        <v>19</v>
      </c>
      <c r="H137" s="16">
        <f t="shared" si="4"/>
        <v>19.400000000000002</v>
      </c>
      <c r="I137" s="16">
        <f t="shared" si="4"/>
        <v>85.1</v>
      </c>
      <c r="J137" s="16">
        <f t="shared" si="4"/>
        <v>581.69999999999993</v>
      </c>
      <c r="K137" s="16"/>
      <c r="L137" s="16">
        <f t="shared" si="4"/>
        <v>172</v>
      </c>
    </row>
    <row r="138" spans="1:12" x14ac:dyDescent="0.3">
      <c r="A138" s="2">
        <f>A131</f>
        <v>2</v>
      </c>
      <c r="B138" s="2">
        <f>B131</f>
        <v>4</v>
      </c>
      <c r="C138" s="1" t="s">
        <v>25</v>
      </c>
      <c r="D138" s="64" t="s">
        <v>26</v>
      </c>
      <c r="E138" s="62" t="s">
        <v>94</v>
      </c>
      <c r="F138" s="52">
        <v>60</v>
      </c>
      <c r="G138" s="55">
        <v>0.7</v>
      </c>
      <c r="H138" s="55">
        <v>6.1</v>
      </c>
      <c r="I138" s="55">
        <v>4.7</v>
      </c>
      <c r="J138" s="55">
        <v>68</v>
      </c>
      <c r="K138" s="61">
        <v>24</v>
      </c>
      <c r="L138" s="69">
        <v>20.2</v>
      </c>
    </row>
    <row r="139" spans="1:12" ht="33.6" customHeight="1" x14ac:dyDescent="0.3">
      <c r="A139" s="2"/>
      <c r="B139" s="2"/>
      <c r="C139" s="1"/>
      <c r="D139" s="64" t="s">
        <v>27</v>
      </c>
      <c r="E139" s="62" t="s">
        <v>96</v>
      </c>
      <c r="F139" s="52">
        <v>222</v>
      </c>
      <c r="G139" s="55">
        <v>4.0999999999999996</v>
      </c>
      <c r="H139" s="55">
        <v>3.8</v>
      </c>
      <c r="I139" s="55">
        <v>22.9</v>
      </c>
      <c r="J139" s="55">
        <v>128.69999999999999</v>
      </c>
      <c r="K139" s="61">
        <v>37</v>
      </c>
      <c r="L139" s="69">
        <v>54.08</v>
      </c>
    </row>
    <row r="140" spans="1:12" ht="18.75" customHeight="1" x14ac:dyDescent="0.3">
      <c r="A140" s="2"/>
      <c r="B140" s="2"/>
      <c r="C140" s="1"/>
      <c r="D140" s="64" t="s">
        <v>28</v>
      </c>
      <c r="E140" s="63" t="s">
        <v>121</v>
      </c>
      <c r="F140" s="52">
        <v>90</v>
      </c>
      <c r="G140" s="55">
        <v>12.6</v>
      </c>
      <c r="H140" s="55">
        <v>12</v>
      </c>
      <c r="I140" s="55">
        <v>3.6</v>
      </c>
      <c r="J140" s="55">
        <v>183.8</v>
      </c>
      <c r="K140" s="61">
        <v>360</v>
      </c>
      <c r="L140" s="69">
        <v>148.82</v>
      </c>
    </row>
    <row r="141" spans="1:12" x14ac:dyDescent="0.3">
      <c r="A141" s="2"/>
      <c r="B141" s="2"/>
      <c r="C141" s="1"/>
      <c r="D141" s="64" t="s">
        <v>29</v>
      </c>
      <c r="E141" s="63" t="s">
        <v>95</v>
      </c>
      <c r="F141" s="52">
        <v>150</v>
      </c>
      <c r="G141" s="55">
        <v>5.5</v>
      </c>
      <c r="H141" s="55">
        <v>6.4</v>
      </c>
      <c r="I141" s="55">
        <v>38.299999999999997</v>
      </c>
      <c r="J141" s="55">
        <v>244.5</v>
      </c>
      <c r="K141" s="61">
        <v>508</v>
      </c>
      <c r="L141" s="69">
        <v>15.94</v>
      </c>
    </row>
    <row r="142" spans="1:12" ht="15" customHeight="1" x14ac:dyDescent="0.3">
      <c r="A142" s="2"/>
      <c r="B142" s="2"/>
      <c r="C142" s="1"/>
      <c r="D142" s="64" t="s">
        <v>55</v>
      </c>
      <c r="E142" s="49" t="s">
        <v>83</v>
      </c>
      <c r="F142" s="53">
        <v>200</v>
      </c>
      <c r="G142" s="56">
        <v>1</v>
      </c>
      <c r="H142" s="56">
        <v>0.2</v>
      </c>
      <c r="I142" s="56">
        <v>19.600000000000001</v>
      </c>
      <c r="J142" s="56">
        <v>83.4</v>
      </c>
      <c r="K142" s="61">
        <v>859</v>
      </c>
      <c r="L142" s="70">
        <v>12.68</v>
      </c>
    </row>
    <row r="143" spans="1:12" ht="15" customHeight="1" x14ac:dyDescent="0.3">
      <c r="A143" s="2"/>
      <c r="B143" s="2"/>
      <c r="C143" s="1"/>
      <c r="D143" s="64" t="s">
        <v>23</v>
      </c>
      <c r="E143" s="49" t="s">
        <v>84</v>
      </c>
      <c r="F143" s="53">
        <v>20</v>
      </c>
      <c r="G143" s="56">
        <v>1.5</v>
      </c>
      <c r="H143" s="56">
        <v>0.1</v>
      </c>
      <c r="I143" s="56">
        <v>9.6999999999999993</v>
      </c>
      <c r="J143" s="56">
        <v>45.9</v>
      </c>
      <c r="K143" s="61">
        <v>573</v>
      </c>
      <c r="L143" s="70">
        <v>2.88</v>
      </c>
    </row>
    <row r="144" spans="1:12" x14ac:dyDescent="0.3">
      <c r="A144" s="2"/>
      <c r="B144" s="2"/>
      <c r="C144" s="1"/>
      <c r="D144" s="64" t="s">
        <v>23</v>
      </c>
      <c r="E144" s="49" t="s">
        <v>85</v>
      </c>
      <c r="F144" s="53">
        <v>30</v>
      </c>
      <c r="G144" s="56">
        <v>2</v>
      </c>
      <c r="H144" s="56">
        <v>0.3</v>
      </c>
      <c r="I144" s="56">
        <v>12.7</v>
      </c>
      <c r="J144" s="56">
        <v>61.2</v>
      </c>
      <c r="K144" s="61">
        <v>573</v>
      </c>
      <c r="L144" s="70">
        <v>3.4</v>
      </c>
    </row>
    <row r="145" spans="1:12" x14ac:dyDescent="0.3">
      <c r="A145" s="2"/>
      <c r="B145" s="2"/>
      <c r="C145" s="1"/>
      <c r="D145" s="39" t="s">
        <v>30</v>
      </c>
      <c r="E145" s="6"/>
      <c r="F145" s="17">
        <f>SUM(F138:F144)</f>
        <v>772</v>
      </c>
      <c r="G145" s="16">
        <f>SUM(G138:G144)</f>
        <v>27.4</v>
      </c>
      <c r="H145" s="16">
        <f>SUM(H138:H144)</f>
        <v>28.9</v>
      </c>
      <c r="I145" s="16">
        <f>SUM(I138:I144)</f>
        <v>111.5</v>
      </c>
      <c r="J145" s="16">
        <f>SUM(J138:J144)</f>
        <v>815.5</v>
      </c>
      <c r="K145" s="16"/>
      <c r="L145" s="16">
        <f>SUM(L138:L144)</f>
        <v>258</v>
      </c>
    </row>
    <row r="146" spans="1:12" x14ac:dyDescent="0.3">
      <c r="A146" s="2">
        <f>A131</f>
        <v>2</v>
      </c>
      <c r="B146" s="2">
        <v>9</v>
      </c>
      <c r="C146" s="90" t="s">
        <v>4</v>
      </c>
      <c r="D146" s="91"/>
      <c r="E146" s="24"/>
      <c r="F146" s="25">
        <f>F137+F145</f>
        <v>1339</v>
      </c>
      <c r="G146" s="26">
        <f>G137+G145</f>
        <v>46.4</v>
      </c>
      <c r="H146" s="26">
        <f>H137+H145</f>
        <v>48.3</v>
      </c>
      <c r="I146" s="26">
        <f>I137+I145</f>
        <v>196.6</v>
      </c>
      <c r="J146" s="26">
        <f>J137+J145</f>
        <v>1397.1999999999998</v>
      </c>
      <c r="K146" s="26"/>
      <c r="L146" s="26">
        <f>L137+L145</f>
        <v>430</v>
      </c>
    </row>
    <row r="147" spans="1:12" ht="41.4" x14ac:dyDescent="0.3">
      <c r="A147" s="2">
        <v>2</v>
      </c>
      <c r="B147" s="2">
        <v>5</v>
      </c>
      <c r="C147" s="1" t="s">
        <v>20</v>
      </c>
      <c r="D147" s="50" t="s">
        <v>21</v>
      </c>
      <c r="E147" s="48" t="s">
        <v>97</v>
      </c>
      <c r="F147" s="52">
        <v>275</v>
      </c>
      <c r="G147" s="55">
        <v>16.100000000000001</v>
      </c>
      <c r="H147" s="55">
        <v>16.899999999999999</v>
      </c>
      <c r="I147" s="55">
        <v>47.2</v>
      </c>
      <c r="J147" s="55">
        <v>385.3</v>
      </c>
      <c r="K147" s="60">
        <v>471</v>
      </c>
      <c r="L147" s="69">
        <v>82.86</v>
      </c>
    </row>
    <row r="148" spans="1:12" x14ac:dyDescent="0.3">
      <c r="A148" s="2"/>
      <c r="B148" s="2"/>
      <c r="C148" s="1"/>
      <c r="D148" s="81" t="s">
        <v>24</v>
      </c>
      <c r="E148" s="48" t="s">
        <v>105</v>
      </c>
      <c r="F148" s="53">
        <v>120</v>
      </c>
      <c r="G148" s="56">
        <v>0.8</v>
      </c>
      <c r="H148" s="56">
        <v>0.6</v>
      </c>
      <c r="I148" s="56">
        <v>17</v>
      </c>
      <c r="J148" s="56">
        <v>91.2</v>
      </c>
      <c r="K148" s="61">
        <v>82</v>
      </c>
      <c r="L148" s="70">
        <v>73.5</v>
      </c>
    </row>
    <row r="149" spans="1:12" x14ac:dyDescent="0.3">
      <c r="A149" s="2"/>
      <c r="B149" s="2"/>
      <c r="C149" s="1"/>
      <c r="D149" s="50" t="s">
        <v>22</v>
      </c>
      <c r="E149" s="49" t="s">
        <v>50</v>
      </c>
      <c r="F149" s="53">
        <v>200</v>
      </c>
      <c r="G149" s="56">
        <v>1.8</v>
      </c>
      <c r="H149" s="56">
        <v>1.6</v>
      </c>
      <c r="I149" s="56">
        <v>14</v>
      </c>
      <c r="J149" s="56">
        <v>77.7</v>
      </c>
      <c r="K149" s="60">
        <v>466</v>
      </c>
      <c r="L149" s="70">
        <v>12.76</v>
      </c>
    </row>
    <row r="150" spans="1:12" x14ac:dyDescent="0.3">
      <c r="A150" s="2"/>
      <c r="B150" s="2"/>
      <c r="C150" s="1"/>
      <c r="D150" s="51" t="s">
        <v>23</v>
      </c>
      <c r="E150" s="49" t="s">
        <v>84</v>
      </c>
      <c r="F150" s="53">
        <v>20</v>
      </c>
      <c r="G150" s="56">
        <v>1.5</v>
      </c>
      <c r="H150" s="56">
        <v>0.1</v>
      </c>
      <c r="I150" s="56">
        <v>9.6999999999999993</v>
      </c>
      <c r="J150" s="56">
        <v>45.9</v>
      </c>
      <c r="K150" s="61">
        <v>573</v>
      </c>
      <c r="L150" s="70">
        <v>2.88</v>
      </c>
    </row>
    <row r="151" spans="1:12" ht="15.75" customHeight="1" x14ac:dyDescent="0.3">
      <c r="A151" s="2"/>
      <c r="B151" s="2"/>
      <c r="C151" s="1"/>
      <c r="D151" s="39" t="s">
        <v>30</v>
      </c>
      <c r="E151" s="6"/>
      <c r="F151" s="17">
        <f>SUM(F147:F150)</f>
        <v>615</v>
      </c>
      <c r="G151" s="16">
        <f>SUM(G147:G150)</f>
        <v>20.200000000000003</v>
      </c>
      <c r="H151" s="16">
        <f>SUM(H147:H150)</f>
        <v>19.200000000000003</v>
      </c>
      <c r="I151" s="16">
        <f>SUM(I147:I150)</f>
        <v>87.9</v>
      </c>
      <c r="J151" s="16">
        <f>SUM(J147:J150)</f>
        <v>600.1</v>
      </c>
      <c r="K151" s="4"/>
      <c r="L151" s="16">
        <f>SUM(L147:L150)</f>
        <v>172</v>
      </c>
    </row>
    <row r="152" spans="1:12" x14ac:dyDescent="0.3">
      <c r="A152" s="2">
        <f>A147</f>
        <v>2</v>
      </c>
      <c r="B152" s="2">
        <f>B147</f>
        <v>5</v>
      </c>
      <c r="C152" s="1" t="s">
        <v>25</v>
      </c>
      <c r="D152" s="64" t="s">
        <v>26</v>
      </c>
      <c r="E152" s="62" t="s">
        <v>98</v>
      </c>
      <c r="F152" s="52">
        <v>60</v>
      </c>
      <c r="G152" s="55">
        <v>2.1</v>
      </c>
      <c r="H152" s="55">
        <v>5.4</v>
      </c>
      <c r="I152" s="55">
        <v>4.0999999999999996</v>
      </c>
      <c r="J152" s="55">
        <v>136.80000000000001</v>
      </c>
      <c r="K152" s="61">
        <v>63</v>
      </c>
      <c r="L152" s="69">
        <v>17.739999999999998</v>
      </c>
    </row>
    <row r="153" spans="1:12" ht="27.6" x14ac:dyDescent="0.3">
      <c r="A153" s="2"/>
      <c r="B153" s="2"/>
      <c r="C153" s="1"/>
      <c r="D153" s="64" t="s">
        <v>27</v>
      </c>
      <c r="E153" s="62" t="s">
        <v>99</v>
      </c>
      <c r="F153" s="52">
        <v>212</v>
      </c>
      <c r="G153" s="55">
        <v>6</v>
      </c>
      <c r="H153" s="55">
        <v>10.7</v>
      </c>
      <c r="I153" s="55">
        <v>15.2</v>
      </c>
      <c r="J153" s="55">
        <v>154.1</v>
      </c>
      <c r="K153" s="61">
        <v>157</v>
      </c>
      <c r="L153" s="69">
        <v>72.36</v>
      </c>
    </row>
    <row r="154" spans="1:12" ht="28.2" x14ac:dyDescent="0.3">
      <c r="A154" s="2"/>
      <c r="B154" s="2"/>
      <c r="C154" s="1"/>
      <c r="D154" s="64" t="s">
        <v>28</v>
      </c>
      <c r="E154" s="63" t="s">
        <v>100</v>
      </c>
      <c r="F154" s="52">
        <v>90</v>
      </c>
      <c r="G154" s="55">
        <v>12.8</v>
      </c>
      <c r="H154" s="55">
        <v>6.3</v>
      </c>
      <c r="I154" s="55">
        <v>6.2</v>
      </c>
      <c r="J154" s="55">
        <v>198.1</v>
      </c>
      <c r="K154" s="61">
        <v>150</v>
      </c>
      <c r="L154" s="69">
        <v>69.84</v>
      </c>
    </row>
    <row r="155" spans="1:12" x14ac:dyDescent="0.3">
      <c r="A155" s="2"/>
      <c r="B155" s="2"/>
      <c r="C155" s="1"/>
      <c r="D155" s="64" t="s">
        <v>29</v>
      </c>
      <c r="E155" s="63" t="s">
        <v>39</v>
      </c>
      <c r="F155" s="53">
        <v>150</v>
      </c>
      <c r="G155" s="56">
        <v>3.2</v>
      </c>
      <c r="H155" s="56">
        <v>5.3</v>
      </c>
      <c r="I155" s="56">
        <v>31.4</v>
      </c>
      <c r="J155" s="56">
        <v>146.1</v>
      </c>
      <c r="K155" s="61">
        <v>520</v>
      </c>
      <c r="L155" s="70">
        <v>23.54</v>
      </c>
    </row>
    <row r="156" spans="1:12" x14ac:dyDescent="0.3">
      <c r="A156" s="2"/>
      <c r="B156" s="2"/>
      <c r="C156" s="1"/>
      <c r="D156" s="64" t="s">
        <v>24</v>
      </c>
      <c r="E156" s="63" t="s">
        <v>116</v>
      </c>
      <c r="F156" s="53">
        <v>100</v>
      </c>
      <c r="G156" s="56">
        <v>0.4</v>
      </c>
      <c r="H156" s="56">
        <v>0.4</v>
      </c>
      <c r="I156" s="56">
        <v>13.5</v>
      </c>
      <c r="J156" s="56">
        <v>45.6</v>
      </c>
      <c r="K156" s="61">
        <v>82</v>
      </c>
      <c r="L156" s="70">
        <v>53.72</v>
      </c>
    </row>
    <row r="157" spans="1:12" x14ac:dyDescent="0.3">
      <c r="A157" s="2"/>
      <c r="B157" s="2"/>
      <c r="C157" s="1"/>
      <c r="D157" s="64" t="s">
        <v>55</v>
      </c>
      <c r="E157" s="49" t="s">
        <v>101</v>
      </c>
      <c r="F157" s="53">
        <v>200</v>
      </c>
      <c r="G157" s="56">
        <v>0</v>
      </c>
      <c r="H157" s="56">
        <v>0</v>
      </c>
      <c r="I157" s="56">
        <v>18.8</v>
      </c>
      <c r="J157" s="56">
        <v>75.7</v>
      </c>
      <c r="K157" s="61">
        <v>507</v>
      </c>
      <c r="L157" s="70">
        <v>14.4</v>
      </c>
    </row>
    <row r="158" spans="1:12" x14ac:dyDescent="0.3">
      <c r="A158" s="2"/>
      <c r="B158" s="2"/>
      <c r="C158" s="1"/>
      <c r="D158" s="64" t="s">
        <v>23</v>
      </c>
      <c r="E158" s="49" t="s">
        <v>40</v>
      </c>
      <c r="F158" s="53">
        <v>20</v>
      </c>
      <c r="G158" s="56">
        <v>1.5</v>
      </c>
      <c r="H158" s="56">
        <v>0.1</v>
      </c>
      <c r="I158" s="56">
        <v>9.6999999999999993</v>
      </c>
      <c r="J158" s="56">
        <v>45.9</v>
      </c>
      <c r="K158" s="61">
        <v>573</v>
      </c>
      <c r="L158" s="70">
        <v>3</v>
      </c>
    </row>
    <row r="159" spans="1:12" x14ac:dyDescent="0.3">
      <c r="A159" s="2"/>
      <c r="B159" s="2"/>
      <c r="C159" s="1"/>
      <c r="D159" s="64" t="s">
        <v>23</v>
      </c>
      <c r="E159" s="49" t="s">
        <v>67</v>
      </c>
      <c r="F159" s="53">
        <v>30</v>
      </c>
      <c r="G159" s="56">
        <v>2</v>
      </c>
      <c r="H159" s="56">
        <v>0.3</v>
      </c>
      <c r="I159" s="56">
        <v>12.7</v>
      </c>
      <c r="J159" s="56">
        <v>61.2</v>
      </c>
      <c r="K159" s="61">
        <v>573</v>
      </c>
      <c r="L159" s="70">
        <v>3.4</v>
      </c>
    </row>
    <row r="160" spans="1:12" x14ac:dyDescent="0.3">
      <c r="A160" s="2"/>
      <c r="B160" s="2"/>
      <c r="C160" s="1"/>
      <c r="D160" s="39" t="s">
        <v>30</v>
      </c>
      <c r="E160" s="6"/>
      <c r="F160" s="17">
        <f>SUM(F152:F159)</f>
        <v>862</v>
      </c>
      <c r="G160" s="16">
        <f>SUM(G152:G159)</f>
        <v>27.999999999999996</v>
      </c>
      <c r="H160" s="16">
        <f>SUM(H152:H159)</f>
        <v>28.500000000000004</v>
      </c>
      <c r="I160" s="16">
        <f>SUM(I152:I159)</f>
        <v>111.6</v>
      </c>
      <c r="J160" s="16">
        <f>SUM(J152:J159)</f>
        <v>863.50000000000011</v>
      </c>
      <c r="K160" s="17"/>
      <c r="L160" s="16">
        <f>SUM(L152:L159)</f>
        <v>258</v>
      </c>
    </row>
    <row r="161" spans="1:12" x14ac:dyDescent="0.3">
      <c r="A161" s="2">
        <f>A147</f>
        <v>2</v>
      </c>
      <c r="B161" s="2">
        <v>10</v>
      </c>
      <c r="C161" s="93" t="s">
        <v>4</v>
      </c>
      <c r="D161" s="94"/>
      <c r="E161" s="21"/>
      <c r="F161" s="22">
        <f>F151+F160</f>
        <v>1477</v>
      </c>
      <c r="G161" s="23">
        <f>G151+G160</f>
        <v>48.2</v>
      </c>
      <c r="H161" s="23">
        <f>H151+H160</f>
        <v>47.7</v>
      </c>
      <c r="I161" s="23">
        <f>I151+I160</f>
        <v>199.5</v>
      </c>
      <c r="J161" s="23">
        <f>J151+J160</f>
        <v>1463.6000000000001</v>
      </c>
      <c r="K161" s="23"/>
      <c r="L161" s="23">
        <f>L151+L160</f>
        <v>430</v>
      </c>
    </row>
    <row r="162" spans="1:12" x14ac:dyDescent="0.3">
      <c r="A162" s="1"/>
      <c r="B162" s="1"/>
      <c r="C162" s="92" t="s">
        <v>5</v>
      </c>
      <c r="D162" s="92"/>
      <c r="E162" s="92"/>
      <c r="F162" s="18">
        <f>(F21+F38+F52+F67+F82+F97+F113+F130+F146+F161)/(IF(F21=0,0,1)+IF(F38=0,0,1)+IF(F52=0,0,1)+IF(F67=0,0,1)+IF(F82=0,0,1)+IF(F97=0,0,1)+IF(F113=0,0,1)+IF(F130=0,0,1)+IF(F146=0,0,1)+IF(F161=0,0,1))</f>
        <v>1418.9</v>
      </c>
      <c r="G162" s="4">
        <f>(G21+G38+G52+G67+G82+G97+G113+G130+G146+G161)/(IF(G21=0,0,1)+IF(G38=0,0,1)+IF(G52=0,0,1)+IF(G67=0,0,1)+IF(G82=0,0,1)+IF(G97=0,0,1)+IF(G113=0,0,1)+IF(G130=0,0,1)+IF(G146=0,0,1)+IF(G161=0,0,1))</f>
        <v>46.442999999999998</v>
      </c>
      <c r="H162" s="4">
        <f>(H21+H38+H52+H67+H82+H97+H113+H130+H146+H161)/(IF(H21=0,0,1)+IF(H38=0,0,1)+IF(H52=0,0,1)+IF(H67=0,0,1)+IF(H82=0,0,1)+IF(H97=0,0,1)+IF(H113=0,0,1)+IF(H130=0,0,1)+IF(H146=0,0,1)+IF(H161=0,0,1))</f>
        <v>48</v>
      </c>
      <c r="I162" s="4">
        <f>(I21+I38+I52+I67+I82+I97+I113+I130+I146+I161)/(IF(I21=0,0,1)+IF(I38=0,0,1)+IF(I52=0,0,1)+IF(I67=0,0,1)+IF(I82=0,0,1)+IF(I97=0,0,1)+IF(I113=0,0,1)+IF(I130=0,0,1)+IF(I146=0,0,1)+IF(I161=0,0,1))</f>
        <v>201.04400000000001</v>
      </c>
      <c r="J162" s="4">
        <f>(J21+J38+J52+J67+J82+J97+J113+J130+J146+J161)/(IF(J21=0,0,1)+IF(J38=0,0,1)+IF(J52=0,0,1)+IF(J67=0,0,1)+IF(J82=0,0,1)+IF(J97=0,0,1)+IF(J113=0,0,1)+IF(J130=0,0,1)+IF(J146=0,0,1)+IF(J161=0,0,1))</f>
        <v>1430.1469999999999</v>
      </c>
      <c r="K162" s="4"/>
      <c r="L162" s="4">
        <f>(L21+L38+L52+L67+L82+L97+L113+L130+L146+L161)/(IF(L21=0,0,1)+IF(L38=0,0,1)+IF(L52=0,0,1)+IF(L67=0,0,1)+IF(L82=0,0,1)+IF(L97=0,0,1)+IF(L113=0,0,1)+IF(L130=0,0,1)+IF(L146=0,0,1)+IF(L161=0,0,1))</f>
        <v>430</v>
      </c>
    </row>
  </sheetData>
  <mergeCells count="14">
    <mergeCell ref="C1:E1"/>
    <mergeCell ref="H1:K1"/>
    <mergeCell ref="H2:K2"/>
    <mergeCell ref="C38:D38"/>
    <mergeCell ref="C52:D52"/>
    <mergeCell ref="C67:D67"/>
    <mergeCell ref="C82:D82"/>
    <mergeCell ref="C21:D21"/>
    <mergeCell ref="C162:E162"/>
    <mergeCell ref="C161:D161"/>
    <mergeCell ref="C97:D97"/>
    <mergeCell ref="C113:D113"/>
    <mergeCell ref="C130:D130"/>
    <mergeCell ref="C146:D146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2025-01-28T07:04:37Z</cp:lastPrinted>
  <dcterms:created xsi:type="dcterms:W3CDTF">2022-05-16T14:23:56Z</dcterms:created>
  <dcterms:modified xsi:type="dcterms:W3CDTF">2025-01-29T04:21:26Z</dcterms:modified>
</cp:coreProperties>
</file>